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ARTIKEL (SKRIPSI)\ARTIKEL\LAMPIRAN-LAMPIRAN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Print_Area" localSheetId="0">Sheet1!$L$106:$T$140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6" i="1"/>
  <c r="G28" i="1" l="1"/>
  <c r="H28" i="1" s="1"/>
  <c r="O56" i="1"/>
  <c r="P56" i="1"/>
  <c r="Q56" i="1"/>
  <c r="N56" i="1"/>
  <c r="O55" i="1"/>
  <c r="P55" i="1"/>
  <c r="Q55" i="1"/>
  <c r="N55" i="1"/>
  <c r="O140" i="1"/>
  <c r="P140" i="1"/>
  <c r="Q140" i="1"/>
  <c r="N140" i="1"/>
  <c r="D140" i="1"/>
  <c r="E140" i="1"/>
  <c r="F140" i="1"/>
  <c r="C140" i="1"/>
  <c r="O139" i="1"/>
  <c r="P139" i="1"/>
  <c r="Q139" i="1"/>
  <c r="N139" i="1"/>
  <c r="D139" i="1"/>
  <c r="E139" i="1"/>
  <c r="F139" i="1"/>
  <c r="C139" i="1"/>
  <c r="D56" i="1"/>
  <c r="E56" i="1"/>
  <c r="F56" i="1"/>
  <c r="C56" i="1"/>
  <c r="E55" i="1"/>
  <c r="F55" i="1"/>
  <c r="D55" i="1"/>
  <c r="C55" i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R109" i="1"/>
  <c r="S109" i="1" s="1"/>
  <c r="G109" i="1"/>
  <c r="H109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25" i="1"/>
  <c r="S2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7" i="1"/>
  <c r="H27" i="1" s="1"/>
  <c r="G26" i="1"/>
  <c r="G25" i="1"/>
  <c r="S140" i="1" l="1"/>
  <c r="S139" i="1"/>
  <c r="G139" i="1"/>
  <c r="G140" i="1"/>
  <c r="H140" i="1"/>
  <c r="H139" i="1"/>
  <c r="R139" i="1"/>
  <c r="R140" i="1"/>
  <c r="S55" i="1"/>
  <c r="S56" i="1"/>
  <c r="H56" i="1"/>
  <c r="H55" i="1"/>
  <c r="G55" i="1"/>
  <c r="G56" i="1"/>
  <c r="R56" i="1"/>
  <c r="R55" i="1"/>
  <c r="D12" i="1"/>
  <c r="D11" i="1"/>
  <c r="D10" i="1"/>
  <c r="D9" i="1"/>
</calcChain>
</file>

<file path=xl/sharedStrings.xml><?xml version="1.0" encoding="utf-8"?>
<sst xmlns="http://schemas.openxmlformats.org/spreadsheetml/2006/main" count="349" uniqueCount="76">
  <si>
    <t xml:space="preserve">a. Validasi silabus , RPP,Bahan Ajar dan lks </t>
  </si>
  <si>
    <t>perangkat</t>
  </si>
  <si>
    <t>pembelajaran</t>
  </si>
  <si>
    <t xml:space="preserve">presentase </t>
  </si>
  <si>
    <t>validator 1</t>
  </si>
  <si>
    <t>validator 2</t>
  </si>
  <si>
    <t>rata- rata</t>
  </si>
  <si>
    <t>Silabus</t>
  </si>
  <si>
    <t>RPP</t>
  </si>
  <si>
    <t>LKS</t>
  </si>
  <si>
    <t>b. Validitas Lembar Penilaian</t>
  </si>
  <si>
    <t>Keluwesan</t>
  </si>
  <si>
    <t>Kelancaran</t>
  </si>
  <si>
    <t>Elaborasi</t>
  </si>
  <si>
    <t>Total</t>
  </si>
  <si>
    <t>Persen</t>
  </si>
  <si>
    <t>Kategori</t>
  </si>
  <si>
    <t>No</t>
  </si>
  <si>
    <t>Data Penilaian Awal</t>
  </si>
  <si>
    <t>Keaslian</t>
  </si>
  <si>
    <t>Jumlah</t>
  </si>
  <si>
    <t>Rata-Rata</t>
  </si>
  <si>
    <t>validitas data</t>
  </si>
  <si>
    <t>uji reliabilitas silabus, rpp, bahan ajar dan LKS</t>
  </si>
  <si>
    <t>Bahanajar</t>
  </si>
  <si>
    <t>uji normalitas</t>
  </si>
  <si>
    <t>KKM 75</t>
  </si>
  <si>
    <t>UJI HIPOTESIS</t>
  </si>
  <si>
    <t xml:space="preserve">KODE SISWA </t>
  </si>
  <si>
    <t>penilaian proses</t>
  </si>
  <si>
    <t>Data Penilaian Akhir</t>
  </si>
  <si>
    <t>BELUM SPSS</t>
  </si>
  <si>
    <t xml:space="preserve">KATEGORI  PENILAIAN </t>
  </si>
  <si>
    <t>2. jika p =50-74% (kreativitas baik)</t>
  </si>
  <si>
    <t>3.jika p = 25-49% (kreativitas cukup)</t>
  </si>
  <si>
    <t>4. jika p = 0-24 % (kreativitas kurang)</t>
  </si>
  <si>
    <t>B</t>
  </si>
  <si>
    <t>SB</t>
  </si>
  <si>
    <t>C</t>
  </si>
  <si>
    <t>K</t>
  </si>
  <si>
    <t>MUHAMMAD BIMA AHSAN AL-'ASQOLANY</t>
  </si>
  <si>
    <t>KHOLIFATUN INTAN NISFUL LAILA</t>
  </si>
  <si>
    <t>ZAHRAH NAILA SAKINAH</t>
  </si>
  <si>
    <t>ZALINA HUMAIRO'</t>
  </si>
  <si>
    <t>AHMAD MIFTAH FAHRIZAL</t>
  </si>
  <si>
    <t>MOCHAMMAD FADLI NURDIANSYA</t>
  </si>
  <si>
    <t>REZTU ARSYADAM MULIA</t>
  </si>
  <si>
    <t>CARISSA SALSABILA LUKMAN HAKIM</t>
  </si>
  <si>
    <t>AUFA NISA MAULANA ABSARI</t>
  </si>
  <si>
    <t>SUGENG WAHYU ADI NUGROHO</t>
  </si>
  <si>
    <t>ACHMAD SYAIFUL SYAFIQ</t>
  </si>
  <si>
    <t>MUHAMMAD AZAM KHASBULLOH</t>
  </si>
  <si>
    <t>M. MUFLIH HABIBURROHMAN</t>
  </si>
  <si>
    <t>DANEFAN SYAFIQ ANDRA NOVTA</t>
  </si>
  <si>
    <t>IMEL DWI AFRILIA PUTRI</t>
  </si>
  <si>
    <t>ABIDAH ARDELIA FELDA MUFARRIHATI</t>
  </si>
  <si>
    <t>AINUR RAHMAH MAF'ULANI</t>
  </si>
  <si>
    <t>ARIFBILLAH ABDUL BAFAQIH</t>
  </si>
  <si>
    <t xml:space="preserve">AURA IKHSANY PUTRI PRASTIAWAN </t>
  </si>
  <si>
    <t>AYU WULAN RAHMADANI</t>
  </si>
  <si>
    <t>FASA HILDA</t>
  </si>
  <si>
    <t>MA'RIFATUL ALIYAH</t>
  </si>
  <si>
    <t>MUHAMAD YUDHA FIRMANSYAH</t>
  </si>
  <si>
    <t>MUHAMMAD DAFFA FIRJATULLAH</t>
  </si>
  <si>
    <t>NADHIVA ROSLYN FAUZIAH</t>
  </si>
  <si>
    <t>NAQILA AHSANUN NADIA</t>
  </si>
  <si>
    <t>NIKEN NUR ZAHWATI</t>
  </si>
  <si>
    <t>RAHMA DIANA</t>
  </si>
  <si>
    <t>SAYYIDAH MAIMUNAH</t>
  </si>
  <si>
    <t>LUTFI GALIH SAPUTRA</t>
  </si>
  <si>
    <t xml:space="preserve">Nama </t>
  </si>
  <si>
    <t>Nama Siswa</t>
  </si>
  <si>
    <t>Nilai post test</t>
  </si>
  <si>
    <t xml:space="preserve">No </t>
  </si>
  <si>
    <t>Penilaian Kreativitas</t>
  </si>
  <si>
    <t>1. jika p =75-100% (kreativitas sangat baik)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</si>
</sst>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#,##0.0_);\(#,##0.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" fontId="0" fillId="0" borderId="11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0" xfId="0" applyNumberFormat="1"/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0" fillId="0" borderId="1" xfId="0" applyFill="1" applyBorder="1" applyAlignment="1"/>
    <xf numFmtId="0" fontId="0" fillId="5" borderId="1" xfId="0" applyFill="1" applyBorder="1" applyAlignment="1"/>
    <xf numFmtId="164" fontId="0" fillId="0" borderId="1" xfId="0" applyNumberFormat="1" applyBorder="1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4" fillId="0" borderId="1" xfId="0" applyFont="1" applyFill="1" applyBorder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3" borderId="6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40"/>
  <sheetViews>
    <sheetView tabSelected="1" zoomScaleNormal="100" workbookViewId="0">
      <selection activeCell="H26" sqref="H26"/>
    </sheetView>
  </sheetViews>
  <sheetFormatPr defaultRowHeight="15" x14ac:dyDescent="0.25"/>
  <cols>
    <col min="1" max="1" width="11" customWidth="1"/>
    <col min="2" max="2" width="38.42578125" customWidth="1"/>
    <col min="3" max="3" width="14.85546875" customWidth="1"/>
    <col min="4" max="4" width="9.5703125" customWidth="1"/>
    <col min="5" max="5" width="9.5703125" bestFit="1" customWidth="1"/>
    <col min="8" max="8" width="10.140625" bestFit="1" customWidth="1"/>
    <col min="12" max="12" width="12.28515625" customWidth="1"/>
    <col min="13" max="13" width="39.28515625" customWidth="1"/>
    <col min="14" max="14" width="11" customWidth="1"/>
    <col min="15" max="15" width="11.140625" customWidth="1"/>
  </cols>
  <sheetData>
    <row r="3" spans="1:8" ht="15.75" thickBot="1" x14ac:dyDescent="0.3"/>
    <row r="4" spans="1:8" x14ac:dyDescent="0.25">
      <c r="A4" s="6" t="s">
        <v>0</v>
      </c>
      <c r="B4" s="7"/>
      <c r="C4" s="7"/>
      <c r="D4" s="8"/>
    </row>
    <row r="5" spans="1:8" x14ac:dyDescent="0.25">
      <c r="A5" s="9"/>
      <c r="B5" s="2"/>
      <c r="C5" s="2"/>
      <c r="D5" s="10"/>
    </row>
    <row r="6" spans="1:8" x14ac:dyDescent="0.25">
      <c r="A6" s="9" t="s">
        <v>1</v>
      </c>
      <c r="B6" s="2" t="s">
        <v>3</v>
      </c>
      <c r="C6" s="2" t="s">
        <v>3</v>
      </c>
      <c r="D6" s="10" t="s">
        <v>6</v>
      </c>
    </row>
    <row r="7" spans="1:8" x14ac:dyDescent="0.25">
      <c r="A7" s="9" t="s">
        <v>2</v>
      </c>
      <c r="B7" s="2" t="s">
        <v>4</v>
      </c>
      <c r="C7" s="2" t="s">
        <v>5</v>
      </c>
      <c r="D7" s="10"/>
    </row>
    <row r="8" spans="1:8" x14ac:dyDescent="0.25">
      <c r="A8" s="9"/>
      <c r="B8" s="2"/>
      <c r="C8" s="2"/>
      <c r="D8" s="10"/>
    </row>
    <row r="9" spans="1:8" x14ac:dyDescent="0.25">
      <c r="A9" s="9" t="s">
        <v>7</v>
      </c>
      <c r="B9" s="2">
        <v>82</v>
      </c>
      <c r="C9" s="2">
        <v>84</v>
      </c>
      <c r="D9" s="10">
        <f>AVERAGE(A9:C9)</f>
        <v>83</v>
      </c>
    </row>
    <row r="10" spans="1:8" x14ac:dyDescent="0.25">
      <c r="A10" s="9" t="s">
        <v>8</v>
      </c>
      <c r="B10" s="2">
        <v>83</v>
      </c>
      <c r="C10" s="2">
        <v>84</v>
      </c>
      <c r="D10" s="11">
        <f>AVERAGE(A10:C10)</f>
        <v>83.5</v>
      </c>
    </row>
    <row r="11" spans="1:8" x14ac:dyDescent="0.25">
      <c r="A11" s="9" t="s">
        <v>24</v>
      </c>
      <c r="B11" s="2">
        <v>83</v>
      </c>
      <c r="C11" s="2">
        <v>85</v>
      </c>
      <c r="D11" s="10">
        <f>AVERAGE(A11:C11)</f>
        <v>84</v>
      </c>
    </row>
    <row r="12" spans="1:8" ht="15.75" thickBot="1" x14ac:dyDescent="0.3">
      <c r="A12" s="12" t="s">
        <v>9</v>
      </c>
      <c r="B12" s="13">
        <v>86</v>
      </c>
      <c r="C12" s="13">
        <v>88</v>
      </c>
      <c r="D12" s="14">
        <f>AVERAGE(A12:C12)</f>
        <v>87</v>
      </c>
    </row>
    <row r="15" spans="1:8" x14ac:dyDescent="0.25">
      <c r="A15" t="s">
        <v>32</v>
      </c>
    </row>
    <row r="16" spans="1:8" x14ac:dyDescent="0.25">
      <c r="A16" s="42" t="s">
        <v>75</v>
      </c>
      <c r="B16" s="42"/>
      <c r="C16" s="42"/>
      <c r="D16" s="42"/>
      <c r="F16">
        <v>75</v>
      </c>
      <c r="G16">
        <v>100</v>
      </c>
      <c r="H16" t="s">
        <v>37</v>
      </c>
    </row>
    <row r="17" spans="1:20" x14ac:dyDescent="0.25">
      <c r="A17" s="42" t="s">
        <v>33</v>
      </c>
      <c r="B17" s="42"/>
      <c r="C17" s="42"/>
      <c r="D17" s="42"/>
      <c r="F17">
        <v>50</v>
      </c>
      <c r="G17">
        <v>74</v>
      </c>
      <c r="H17" t="s">
        <v>36</v>
      </c>
    </row>
    <row r="18" spans="1:20" x14ac:dyDescent="0.25">
      <c r="A18" s="42" t="s">
        <v>34</v>
      </c>
      <c r="B18" s="42"/>
      <c r="C18" s="42"/>
      <c r="D18" s="42"/>
      <c r="F18">
        <v>25</v>
      </c>
      <c r="G18">
        <v>49</v>
      </c>
      <c r="H18" t="s">
        <v>38</v>
      </c>
    </row>
    <row r="19" spans="1:20" x14ac:dyDescent="0.25">
      <c r="A19" s="42" t="s">
        <v>35</v>
      </c>
      <c r="B19" s="42"/>
      <c r="C19" s="42"/>
      <c r="D19" s="42"/>
      <c r="F19">
        <v>0</v>
      </c>
      <c r="G19">
        <v>24</v>
      </c>
      <c r="H19" t="s">
        <v>39</v>
      </c>
    </row>
    <row r="21" spans="1:20" x14ac:dyDescent="0.25">
      <c r="A21" t="s">
        <v>10</v>
      </c>
    </row>
    <row r="22" spans="1:20" x14ac:dyDescent="0.25">
      <c r="A22" s="41" t="s">
        <v>18</v>
      </c>
      <c r="B22" s="41"/>
      <c r="L22" s="41" t="s">
        <v>30</v>
      </c>
      <c r="M22" s="41"/>
    </row>
    <row r="23" spans="1:20" x14ac:dyDescent="0.25">
      <c r="A23" s="33" t="s">
        <v>17</v>
      </c>
      <c r="B23" s="33" t="s">
        <v>71</v>
      </c>
      <c r="C23" s="33" t="s">
        <v>11</v>
      </c>
      <c r="D23" s="37" t="s">
        <v>12</v>
      </c>
      <c r="E23" s="37" t="s">
        <v>13</v>
      </c>
      <c r="F23" s="37" t="s">
        <v>19</v>
      </c>
      <c r="G23" s="37" t="s">
        <v>14</v>
      </c>
      <c r="H23" s="37" t="s">
        <v>15</v>
      </c>
      <c r="I23" s="37" t="s">
        <v>16</v>
      </c>
      <c r="L23" s="33" t="s">
        <v>17</v>
      </c>
      <c r="M23" s="33" t="s">
        <v>71</v>
      </c>
      <c r="N23" s="33" t="s">
        <v>11</v>
      </c>
      <c r="O23" s="37" t="s">
        <v>12</v>
      </c>
      <c r="P23" s="37" t="s">
        <v>13</v>
      </c>
      <c r="Q23" s="37" t="s">
        <v>19</v>
      </c>
      <c r="R23" s="37" t="s">
        <v>14</v>
      </c>
      <c r="S23" s="37" t="s">
        <v>15</v>
      </c>
      <c r="T23" s="37" t="s">
        <v>16</v>
      </c>
    </row>
    <row r="24" spans="1:20" x14ac:dyDescent="0.25">
      <c r="A24" s="33"/>
      <c r="B24" s="33"/>
      <c r="C24" s="33"/>
      <c r="D24" s="38"/>
      <c r="E24" s="38"/>
      <c r="F24" s="38"/>
      <c r="G24" s="38"/>
      <c r="H24" s="38"/>
      <c r="I24" s="38"/>
      <c r="L24" s="33"/>
      <c r="M24" s="33"/>
      <c r="N24" s="33"/>
      <c r="O24" s="38"/>
      <c r="P24" s="38"/>
      <c r="Q24" s="38"/>
      <c r="R24" s="38"/>
      <c r="S24" s="38"/>
      <c r="T24" s="38"/>
    </row>
    <row r="25" spans="1:20" x14ac:dyDescent="0.25">
      <c r="A25" s="1">
        <v>1</v>
      </c>
      <c r="B25" s="27" t="s">
        <v>40</v>
      </c>
      <c r="C25" s="2">
        <v>2</v>
      </c>
      <c r="D25" s="2">
        <v>3</v>
      </c>
      <c r="E25" s="2">
        <v>2</v>
      </c>
      <c r="F25" s="2">
        <v>1</v>
      </c>
      <c r="G25" s="2">
        <f>SUM(C25:F25)</f>
        <v>8</v>
      </c>
      <c r="H25" s="20">
        <f>8/J25*100</f>
        <v>50</v>
      </c>
      <c r="I25" s="19" t="s">
        <v>36</v>
      </c>
      <c r="J25">
        <v>16</v>
      </c>
      <c r="L25" s="5">
        <v>1</v>
      </c>
      <c r="M25" s="27" t="s">
        <v>40</v>
      </c>
      <c r="N25" s="2">
        <v>2</v>
      </c>
      <c r="O25" s="2">
        <v>3</v>
      </c>
      <c r="P25" s="2">
        <v>2</v>
      </c>
      <c r="Q25" s="2">
        <v>4</v>
      </c>
      <c r="R25" s="2">
        <f>SUM(N25:Q25)</f>
        <v>11</v>
      </c>
      <c r="S25" s="23">
        <f>R25/16*100</f>
        <v>68.75</v>
      </c>
      <c r="T25" s="5" t="s">
        <v>36</v>
      </c>
    </row>
    <row r="26" spans="1:20" x14ac:dyDescent="0.25">
      <c r="A26" s="1">
        <v>2</v>
      </c>
      <c r="B26" s="27" t="s">
        <v>41</v>
      </c>
      <c r="C26" s="2">
        <v>2</v>
      </c>
      <c r="D26" s="2">
        <v>1</v>
      </c>
      <c r="E26" s="2">
        <v>2</v>
      </c>
      <c r="F26" s="2">
        <v>2</v>
      </c>
      <c r="G26" s="2">
        <f t="shared" ref="G26:G54" si="0">SUM(C26:F26)</f>
        <v>7</v>
      </c>
      <c r="H26" s="20">
        <f>G26/J25*100</f>
        <v>43.75</v>
      </c>
      <c r="I26" s="19" t="s">
        <v>38</v>
      </c>
      <c r="J26">
        <v>16</v>
      </c>
      <c r="L26" s="5">
        <v>2</v>
      </c>
      <c r="M26" s="27" t="s">
        <v>41</v>
      </c>
      <c r="N26" s="2">
        <v>2</v>
      </c>
      <c r="O26" s="2">
        <v>3</v>
      </c>
      <c r="P26" s="2">
        <v>3</v>
      </c>
      <c r="Q26" s="2">
        <v>2</v>
      </c>
      <c r="R26" s="2">
        <f t="shared" ref="R26:R54" si="1">SUM(N26:Q26)</f>
        <v>10</v>
      </c>
      <c r="S26" s="23">
        <f t="shared" ref="S26:S54" si="2">R26/16*100</f>
        <v>62.5</v>
      </c>
      <c r="T26" s="5" t="s">
        <v>36</v>
      </c>
    </row>
    <row r="27" spans="1:20" x14ac:dyDescent="0.25">
      <c r="A27" s="1">
        <v>3</v>
      </c>
      <c r="B27" s="27" t="s">
        <v>42</v>
      </c>
      <c r="C27" s="2">
        <v>2</v>
      </c>
      <c r="D27" s="2">
        <v>2</v>
      </c>
      <c r="E27" s="2">
        <v>1</v>
      </c>
      <c r="F27" s="2">
        <v>3</v>
      </c>
      <c r="G27" s="2">
        <f t="shared" si="0"/>
        <v>8</v>
      </c>
      <c r="H27" s="20">
        <f t="shared" ref="H27:H54" si="3">G27/J27*100</f>
        <v>50</v>
      </c>
      <c r="I27" s="3" t="s">
        <v>36</v>
      </c>
      <c r="J27">
        <v>16</v>
      </c>
      <c r="L27" s="5">
        <v>3</v>
      </c>
      <c r="M27" s="27" t="s">
        <v>42</v>
      </c>
      <c r="N27" s="2">
        <v>2</v>
      </c>
      <c r="O27" s="2">
        <v>2</v>
      </c>
      <c r="P27" s="2">
        <v>2</v>
      </c>
      <c r="Q27" s="2">
        <v>4</v>
      </c>
      <c r="R27" s="2">
        <f t="shared" si="1"/>
        <v>10</v>
      </c>
      <c r="S27" s="23">
        <f t="shared" si="2"/>
        <v>62.5</v>
      </c>
      <c r="T27" s="5" t="s">
        <v>36</v>
      </c>
    </row>
    <row r="28" spans="1:20" x14ac:dyDescent="0.25">
      <c r="A28" s="1">
        <v>4</v>
      </c>
      <c r="B28" s="27" t="s">
        <v>43</v>
      </c>
      <c r="C28" s="2">
        <v>1</v>
      </c>
      <c r="D28" s="2">
        <v>2</v>
      </c>
      <c r="E28" s="2">
        <v>3</v>
      </c>
      <c r="F28" s="2">
        <v>1</v>
      </c>
      <c r="G28" s="2">
        <f>SUM(C28:F28)</f>
        <v>7</v>
      </c>
      <c r="H28" s="20">
        <f t="shared" si="3"/>
        <v>43.75</v>
      </c>
      <c r="I28" s="3" t="s">
        <v>38</v>
      </c>
      <c r="J28">
        <v>16</v>
      </c>
      <c r="L28" s="5">
        <v>4</v>
      </c>
      <c r="M28" s="27" t="s">
        <v>43</v>
      </c>
      <c r="N28" s="2">
        <v>1</v>
      </c>
      <c r="O28" s="2">
        <v>2</v>
      </c>
      <c r="P28" s="2">
        <v>3</v>
      </c>
      <c r="Q28" s="2">
        <v>3</v>
      </c>
      <c r="R28" s="2">
        <f t="shared" si="1"/>
        <v>9</v>
      </c>
      <c r="S28" s="23">
        <f t="shared" si="2"/>
        <v>56.25</v>
      </c>
      <c r="T28" s="5" t="s">
        <v>36</v>
      </c>
    </row>
    <row r="29" spans="1:20" x14ac:dyDescent="0.25">
      <c r="A29" s="1">
        <v>5</v>
      </c>
      <c r="B29" s="27" t="s">
        <v>44</v>
      </c>
      <c r="C29" s="2">
        <v>3</v>
      </c>
      <c r="D29" s="2">
        <v>2</v>
      </c>
      <c r="E29" s="2">
        <v>2</v>
      </c>
      <c r="F29" s="2">
        <v>3</v>
      </c>
      <c r="G29" s="2">
        <f t="shared" si="0"/>
        <v>10</v>
      </c>
      <c r="H29" s="20">
        <f t="shared" si="3"/>
        <v>62.5</v>
      </c>
      <c r="I29" s="3" t="s">
        <v>36</v>
      </c>
      <c r="J29">
        <v>16</v>
      </c>
      <c r="L29" s="5">
        <v>5</v>
      </c>
      <c r="M29" s="27" t="s">
        <v>44</v>
      </c>
      <c r="N29" s="2">
        <v>3</v>
      </c>
      <c r="O29" s="2">
        <v>2</v>
      </c>
      <c r="P29" s="2">
        <v>3</v>
      </c>
      <c r="Q29" s="2">
        <v>3</v>
      </c>
      <c r="R29" s="2">
        <f t="shared" si="1"/>
        <v>11</v>
      </c>
      <c r="S29" s="23">
        <f t="shared" si="2"/>
        <v>68.75</v>
      </c>
      <c r="T29" s="5" t="s">
        <v>36</v>
      </c>
    </row>
    <row r="30" spans="1:20" x14ac:dyDescent="0.25">
      <c r="A30" s="1">
        <v>6</v>
      </c>
      <c r="B30" s="27" t="s">
        <v>45</v>
      </c>
      <c r="C30" s="2">
        <v>1</v>
      </c>
      <c r="D30" s="2">
        <v>3</v>
      </c>
      <c r="E30" s="2">
        <v>2</v>
      </c>
      <c r="F30" s="2">
        <v>1</v>
      </c>
      <c r="G30" s="2">
        <f t="shared" si="0"/>
        <v>7</v>
      </c>
      <c r="H30" s="20">
        <f t="shared" si="3"/>
        <v>43.75</v>
      </c>
      <c r="I30" s="3" t="s">
        <v>38</v>
      </c>
      <c r="J30">
        <v>16</v>
      </c>
      <c r="L30" s="5">
        <v>6</v>
      </c>
      <c r="M30" s="27" t="s">
        <v>45</v>
      </c>
      <c r="N30" s="2">
        <v>1</v>
      </c>
      <c r="O30" s="2">
        <v>3</v>
      </c>
      <c r="P30" s="2">
        <v>3</v>
      </c>
      <c r="Q30" s="2">
        <v>1</v>
      </c>
      <c r="R30" s="2">
        <f t="shared" si="1"/>
        <v>8</v>
      </c>
      <c r="S30" s="23">
        <f t="shared" si="2"/>
        <v>50</v>
      </c>
      <c r="T30" s="5" t="s">
        <v>36</v>
      </c>
    </row>
    <row r="31" spans="1:20" x14ac:dyDescent="0.25">
      <c r="A31" s="1">
        <v>7</v>
      </c>
      <c r="B31" s="27" t="s">
        <v>46</v>
      </c>
      <c r="C31" s="2">
        <v>3</v>
      </c>
      <c r="D31" s="2">
        <v>3</v>
      </c>
      <c r="E31" s="2">
        <v>3</v>
      </c>
      <c r="F31" s="2">
        <v>1</v>
      </c>
      <c r="G31" s="2">
        <f t="shared" si="0"/>
        <v>10</v>
      </c>
      <c r="H31" s="20">
        <f t="shared" si="3"/>
        <v>62.5</v>
      </c>
      <c r="I31" s="3" t="s">
        <v>36</v>
      </c>
      <c r="J31">
        <v>16</v>
      </c>
      <c r="L31" s="5">
        <v>7</v>
      </c>
      <c r="M31" s="27" t="s">
        <v>46</v>
      </c>
      <c r="N31" s="2">
        <v>3</v>
      </c>
      <c r="O31" s="2">
        <v>3</v>
      </c>
      <c r="P31" s="2">
        <v>3</v>
      </c>
      <c r="Q31" s="2">
        <v>1</v>
      </c>
      <c r="R31" s="2">
        <f t="shared" si="1"/>
        <v>10</v>
      </c>
      <c r="S31" s="23">
        <f t="shared" si="2"/>
        <v>62.5</v>
      </c>
      <c r="T31" s="5" t="s">
        <v>36</v>
      </c>
    </row>
    <row r="32" spans="1:20" x14ac:dyDescent="0.25">
      <c r="A32" s="1">
        <v>8</v>
      </c>
      <c r="B32" s="27" t="s">
        <v>47</v>
      </c>
      <c r="C32" s="2">
        <v>1</v>
      </c>
      <c r="D32" s="2">
        <v>2</v>
      </c>
      <c r="E32" s="2">
        <v>4</v>
      </c>
      <c r="F32" s="2">
        <v>3</v>
      </c>
      <c r="G32" s="2">
        <f t="shared" si="0"/>
        <v>10</v>
      </c>
      <c r="H32" s="20">
        <f t="shared" si="3"/>
        <v>62.5</v>
      </c>
      <c r="I32" s="3" t="s">
        <v>36</v>
      </c>
      <c r="J32">
        <v>16</v>
      </c>
      <c r="L32" s="5">
        <v>8</v>
      </c>
      <c r="M32" s="27" t="s">
        <v>47</v>
      </c>
      <c r="N32" s="2">
        <v>1</v>
      </c>
      <c r="O32" s="2">
        <v>3</v>
      </c>
      <c r="P32" s="2">
        <v>4</v>
      </c>
      <c r="Q32" s="2">
        <v>3</v>
      </c>
      <c r="R32" s="2">
        <f t="shared" si="1"/>
        <v>11</v>
      </c>
      <c r="S32" s="23">
        <f t="shared" si="2"/>
        <v>68.75</v>
      </c>
      <c r="T32" s="5" t="s">
        <v>36</v>
      </c>
    </row>
    <row r="33" spans="1:20" x14ac:dyDescent="0.25">
      <c r="A33" s="1">
        <v>9</v>
      </c>
      <c r="B33" s="27" t="s">
        <v>48</v>
      </c>
      <c r="C33" s="2">
        <v>3</v>
      </c>
      <c r="D33" s="2">
        <v>1</v>
      </c>
      <c r="E33" s="2">
        <v>3</v>
      </c>
      <c r="F33" s="2">
        <v>2</v>
      </c>
      <c r="G33" s="2">
        <f t="shared" si="0"/>
        <v>9</v>
      </c>
      <c r="H33" s="20">
        <f t="shared" si="3"/>
        <v>56.25</v>
      </c>
      <c r="I33" s="3" t="s">
        <v>36</v>
      </c>
      <c r="J33">
        <v>16</v>
      </c>
      <c r="L33" s="5">
        <v>9</v>
      </c>
      <c r="M33" s="27" t="s">
        <v>48</v>
      </c>
      <c r="N33" s="2">
        <v>3</v>
      </c>
      <c r="O33" s="2">
        <v>1</v>
      </c>
      <c r="P33" s="2">
        <v>3</v>
      </c>
      <c r="Q33" s="2">
        <v>3</v>
      </c>
      <c r="R33" s="2">
        <f t="shared" si="1"/>
        <v>10</v>
      </c>
      <c r="S33" s="23">
        <f t="shared" si="2"/>
        <v>62.5</v>
      </c>
      <c r="T33" s="5" t="s">
        <v>36</v>
      </c>
    </row>
    <row r="34" spans="1:20" x14ac:dyDescent="0.25">
      <c r="A34" s="1">
        <v>10</v>
      </c>
      <c r="B34" s="27" t="s">
        <v>49</v>
      </c>
      <c r="C34" s="2">
        <v>1</v>
      </c>
      <c r="D34" s="2">
        <v>1</v>
      </c>
      <c r="E34" s="2">
        <v>2</v>
      </c>
      <c r="F34" s="2">
        <v>3</v>
      </c>
      <c r="G34" s="2">
        <f t="shared" si="0"/>
        <v>7</v>
      </c>
      <c r="H34" s="20">
        <f t="shared" si="3"/>
        <v>43.75</v>
      </c>
      <c r="I34" s="1" t="s">
        <v>38</v>
      </c>
      <c r="J34">
        <v>16</v>
      </c>
      <c r="L34" s="5">
        <v>10</v>
      </c>
      <c r="M34" s="27" t="s">
        <v>49</v>
      </c>
      <c r="N34" s="2">
        <v>1</v>
      </c>
      <c r="O34" s="2">
        <v>3</v>
      </c>
      <c r="P34" s="2">
        <v>2</v>
      </c>
      <c r="Q34" s="2">
        <v>3</v>
      </c>
      <c r="R34" s="2">
        <f t="shared" si="1"/>
        <v>9</v>
      </c>
      <c r="S34" s="23">
        <f t="shared" si="2"/>
        <v>56.25</v>
      </c>
      <c r="T34" s="5" t="s">
        <v>36</v>
      </c>
    </row>
    <row r="35" spans="1:20" x14ac:dyDescent="0.25">
      <c r="A35" s="1">
        <v>11</v>
      </c>
      <c r="B35" s="27" t="s">
        <v>50</v>
      </c>
      <c r="C35" s="2">
        <v>1</v>
      </c>
      <c r="D35" s="2">
        <v>1</v>
      </c>
      <c r="E35" s="2">
        <v>2</v>
      </c>
      <c r="F35" s="2">
        <v>2</v>
      </c>
      <c r="G35" s="2">
        <f t="shared" si="0"/>
        <v>6</v>
      </c>
      <c r="H35" s="20">
        <f t="shared" si="3"/>
        <v>37.5</v>
      </c>
      <c r="I35" s="1" t="s">
        <v>38</v>
      </c>
      <c r="J35">
        <v>16</v>
      </c>
      <c r="L35" s="5">
        <v>11</v>
      </c>
      <c r="M35" s="27" t="s">
        <v>50</v>
      </c>
      <c r="N35" s="2">
        <v>2</v>
      </c>
      <c r="O35" s="2">
        <v>2</v>
      </c>
      <c r="P35" s="2">
        <v>2</v>
      </c>
      <c r="Q35" s="2">
        <v>2</v>
      </c>
      <c r="R35" s="2">
        <f t="shared" si="1"/>
        <v>8</v>
      </c>
      <c r="S35" s="23">
        <f t="shared" si="2"/>
        <v>50</v>
      </c>
      <c r="T35" s="5" t="s">
        <v>36</v>
      </c>
    </row>
    <row r="36" spans="1:20" x14ac:dyDescent="0.25">
      <c r="A36" s="1">
        <v>12</v>
      </c>
      <c r="B36" s="27" t="s">
        <v>51</v>
      </c>
      <c r="C36" s="2">
        <v>2</v>
      </c>
      <c r="D36" s="2">
        <v>2</v>
      </c>
      <c r="E36" s="2">
        <v>1</v>
      </c>
      <c r="F36" s="2">
        <v>2</v>
      </c>
      <c r="G36" s="2">
        <f t="shared" si="0"/>
        <v>7</v>
      </c>
      <c r="H36" s="20">
        <f t="shared" si="3"/>
        <v>43.75</v>
      </c>
      <c r="I36" s="1" t="s">
        <v>38</v>
      </c>
      <c r="J36">
        <v>16</v>
      </c>
      <c r="L36" s="5">
        <v>12</v>
      </c>
      <c r="M36" s="27" t="s">
        <v>51</v>
      </c>
      <c r="N36" s="2">
        <v>2</v>
      </c>
      <c r="O36" s="2">
        <v>3</v>
      </c>
      <c r="P36" s="2">
        <v>1</v>
      </c>
      <c r="Q36" s="2">
        <v>2</v>
      </c>
      <c r="R36" s="2">
        <f t="shared" si="1"/>
        <v>8</v>
      </c>
      <c r="S36" s="23">
        <f t="shared" si="2"/>
        <v>50</v>
      </c>
      <c r="T36" s="5" t="s">
        <v>36</v>
      </c>
    </row>
    <row r="37" spans="1:20" x14ac:dyDescent="0.25">
      <c r="A37" s="1">
        <v>13</v>
      </c>
      <c r="B37" s="27" t="s">
        <v>52</v>
      </c>
      <c r="C37" s="2">
        <v>1</v>
      </c>
      <c r="D37" s="2">
        <v>2</v>
      </c>
      <c r="E37" s="2">
        <v>2</v>
      </c>
      <c r="F37" s="2">
        <v>3</v>
      </c>
      <c r="G37" s="2">
        <f t="shared" si="0"/>
        <v>8</v>
      </c>
      <c r="H37" s="20">
        <f t="shared" si="3"/>
        <v>50</v>
      </c>
      <c r="I37" s="1" t="s">
        <v>36</v>
      </c>
      <c r="J37">
        <v>16</v>
      </c>
      <c r="L37" s="5">
        <v>13</v>
      </c>
      <c r="M37" s="27" t="s">
        <v>52</v>
      </c>
      <c r="N37" s="2">
        <v>3</v>
      </c>
      <c r="O37" s="2">
        <v>2</v>
      </c>
      <c r="P37" s="2">
        <v>2</v>
      </c>
      <c r="Q37" s="2">
        <v>3</v>
      </c>
      <c r="R37" s="2">
        <f t="shared" si="1"/>
        <v>10</v>
      </c>
      <c r="S37" s="23">
        <f t="shared" si="2"/>
        <v>62.5</v>
      </c>
      <c r="T37" s="5" t="s">
        <v>36</v>
      </c>
    </row>
    <row r="38" spans="1:20" x14ac:dyDescent="0.25">
      <c r="A38" s="1">
        <v>14</v>
      </c>
      <c r="B38" s="27" t="s">
        <v>53</v>
      </c>
      <c r="C38" s="2">
        <v>1</v>
      </c>
      <c r="D38" s="2">
        <v>2</v>
      </c>
      <c r="E38" s="2">
        <v>2</v>
      </c>
      <c r="F38" s="2">
        <v>2</v>
      </c>
      <c r="G38" s="2">
        <f t="shared" si="0"/>
        <v>7</v>
      </c>
      <c r="H38" s="20">
        <f t="shared" si="3"/>
        <v>43.75</v>
      </c>
      <c r="I38" s="1" t="s">
        <v>38</v>
      </c>
      <c r="J38">
        <v>16</v>
      </c>
      <c r="L38" s="5">
        <v>14</v>
      </c>
      <c r="M38" s="27" t="s">
        <v>53</v>
      </c>
      <c r="N38" s="2">
        <v>3</v>
      </c>
      <c r="O38" s="2">
        <v>3</v>
      </c>
      <c r="P38" s="2">
        <v>2</v>
      </c>
      <c r="Q38" s="2">
        <v>2</v>
      </c>
      <c r="R38" s="2">
        <f t="shared" si="1"/>
        <v>10</v>
      </c>
      <c r="S38" s="23">
        <f t="shared" si="2"/>
        <v>62.5</v>
      </c>
      <c r="T38" s="5" t="s">
        <v>36</v>
      </c>
    </row>
    <row r="39" spans="1:20" x14ac:dyDescent="0.25">
      <c r="A39" s="1">
        <v>15</v>
      </c>
      <c r="B39" s="27" t="s">
        <v>54</v>
      </c>
      <c r="C39" s="2">
        <v>1</v>
      </c>
      <c r="D39" s="2">
        <v>2</v>
      </c>
      <c r="E39" s="2">
        <v>3</v>
      </c>
      <c r="F39" s="2">
        <v>2</v>
      </c>
      <c r="G39" s="2">
        <f t="shared" si="0"/>
        <v>8</v>
      </c>
      <c r="H39" s="20">
        <f t="shared" si="3"/>
        <v>50</v>
      </c>
      <c r="I39" s="1" t="s">
        <v>36</v>
      </c>
      <c r="J39">
        <v>16</v>
      </c>
      <c r="L39" s="5">
        <v>15</v>
      </c>
      <c r="M39" s="27" t="s">
        <v>54</v>
      </c>
      <c r="N39" s="2">
        <v>2</v>
      </c>
      <c r="O39" s="2">
        <v>3</v>
      </c>
      <c r="P39" s="2">
        <v>3</v>
      </c>
      <c r="Q39" s="2">
        <v>2</v>
      </c>
      <c r="R39" s="2">
        <f t="shared" si="1"/>
        <v>10</v>
      </c>
      <c r="S39" s="23">
        <f t="shared" si="2"/>
        <v>62.5</v>
      </c>
      <c r="T39" s="5" t="s">
        <v>36</v>
      </c>
    </row>
    <row r="40" spans="1:20" x14ac:dyDescent="0.25">
      <c r="A40" s="1">
        <v>16</v>
      </c>
      <c r="B40" s="27" t="s">
        <v>55</v>
      </c>
      <c r="C40" s="2">
        <v>2</v>
      </c>
      <c r="D40" s="2">
        <v>1</v>
      </c>
      <c r="E40" s="2">
        <v>1</v>
      </c>
      <c r="F40" s="2">
        <v>3</v>
      </c>
      <c r="G40" s="2">
        <f t="shared" si="0"/>
        <v>7</v>
      </c>
      <c r="H40" s="20">
        <f t="shared" si="3"/>
        <v>43.75</v>
      </c>
      <c r="I40" s="1" t="s">
        <v>38</v>
      </c>
      <c r="J40">
        <v>16</v>
      </c>
      <c r="L40" s="5">
        <v>16</v>
      </c>
      <c r="M40" s="27" t="s">
        <v>55</v>
      </c>
      <c r="N40" s="2">
        <v>2</v>
      </c>
      <c r="O40" s="2">
        <v>2</v>
      </c>
      <c r="P40" s="2">
        <v>2</v>
      </c>
      <c r="Q40" s="2">
        <v>2</v>
      </c>
      <c r="R40" s="2">
        <f t="shared" si="1"/>
        <v>8</v>
      </c>
      <c r="S40" s="23">
        <f t="shared" si="2"/>
        <v>50</v>
      </c>
      <c r="T40" s="5" t="s">
        <v>36</v>
      </c>
    </row>
    <row r="41" spans="1:20" x14ac:dyDescent="0.25">
      <c r="A41" s="1">
        <v>17</v>
      </c>
      <c r="B41" s="27" t="s">
        <v>56</v>
      </c>
      <c r="C41" s="2">
        <v>1</v>
      </c>
      <c r="D41" s="2">
        <v>2</v>
      </c>
      <c r="E41" s="2">
        <v>3</v>
      </c>
      <c r="F41" s="2">
        <v>2</v>
      </c>
      <c r="G41" s="2">
        <f t="shared" si="0"/>
        <v>8</v>
      </c>
      <c r="H41" s="20">
        <f t="shared" si="3"/>
        <v>50</v>
      </c>
      <c r="I41" s="1" t="s">
        <v>36</v>
      </c>
      <c r="J41">
        <v>16</v>
      </c>
      <c r="L41" s="5">
        <v>17</v>
      </c>
      <c r="M41" s="27" t="s">
        <v>56</v>
      </c>
      <c r="N41" s="2">
        <v>2</v>
      </c>
      <c r="O41" s="2">
        <v>2</v>
      </c>
      <c r="P41" s="2">
        <v>3</v>
      </c>
      <c r="Q41" s="2">
        <v>2</v>
      </c>
      <c r="R41" s="2">
        <f t="shared" si="1"/>
        <v>9</v>
      </c>
      <c r="S41" s="23">
        <f t="shared" si="2"/>
        <v>56.25</v>
      </c>
      <c r="T41" s="5" t="s">
        <v>36</v>
      </c>
    </row>
    <row r="42" spans="1:20" x14ac:dyDescent="0.25">
      <c r="A42" s="1">
        <v>18</v>
      </c>
      <c r="B42" s="27" t="s">
        <v>57</v>
      </c>
      <c r="C42" s="2">
        <v>2</v>
      </c>
      <c r="D42" s="2">
        <v>1</v>
      </c>
      <c r="E42" s="2">
        <v>2</v>
      </c>
      <c r="F42" s="2">
        <v>2</v>
      </c>
      <c r="G42" s="2">
        <f t="shared" si="0"/>
        <v>7</v>
      </c>
      <c r="H42" s="20">
        <f t="shared" si="3"/>
        <v>43.75</v>
      </c>
      <c r="I42" s="1" t="s">
        <v>38</v>
      </c>
      <c r="J42">
        <v>16</v>
      </c>
      <c r="L42" s="5">
        <v>18</v>
      </c>
      <c r="M42" s="27" t="s">
        <v>57</v>
      </c>
      <c r="N42" s="2">
        <v>2</v>
      </c>
      <c r="O42" s="2">
        <v>1</v>
      </c>
      <c r="P42" s="2">
        <v>2</v>
      </c>
      <c r="Q42" s="2">
        <v>2</v>
      </c>
      <c r="R42" s="2">
        <f t="shared" si="1"/>
        <v>7</v>
      </c>
      <c r="S42" s="23">
        <f t="shared" si="2"/>
        <v>43.75</v>
      </c>
      <c r="T42" s="5" t="s">
        <v>38</v>
      </c>
    </row>
    <row r="43" spans="1:20" x14ac:dyDescent="0.25">
      <c r="A43" s="1">
        <v>19</v>
      </c>
      <c r="B43" s="27" t="s">
        <v>58</v>
      </c>
      <c r="C43" s="2">
        <v>1</v>
      </c>
      <c r="D43" s="2">
        <v>2</v>
      </c>
      <c r="E43" s="2">
        <v>2</v>
      </c>
      <c r="F43" s="2">
        <v>3</v>
      </c>
      <c r="G43" s="2">
        <f t="shared" si="0"/>
        <v>8</v>
      </c>
      <c r="H43" s="20">
        <f t="shared" si="3"/>
        <v>50</v>
      </c>
      <c r="I43" s="1" t="s">
        <v>36</v>
      </c>
      <c r="J43">
        <v>16</v>
      </c>
      <c r="L43" s="5">
        <v>19</v>
      </c>
      <c r="M43" s="27" t="s">
        <v>58</v>
      </c>
      <c r="N43" s="2">
        <v>2</v>
      </c>
      <c r="O43" s="2">
        <v>2</v>
      </c>
      <c r="P43" s="2">
        <v>2</v>
      </c>
      <c r="Q43" s="2">
        <v>3</v>
      </c>
      <c r="R43" s="2">
        <f t="shared" si="1"/>
        <v>9</v>
      </c>
      <c r="S43" s="23">
        <f t="shared" si="2"/>
        <v>56.25</v>
      </c>
      <c r="T43" s="5" t="s">
        <v>36</v>
      </c>
    </row>
    <row r="44" spans="1:20" x14ac:dyDescent="0.25">
      <c r="A44" s="1">
        <v>20</v>
      </c>
      <c r="B44" s="27" t="s">
        <v>59</v>
      </c>
      <c r="C44" s="2">
        <v>2</v>
      </c>
      <c r="D44" s="2">
        <v>1</v>
      </c>
      <c r="E44" s="2">
        <v>2</v>
      </c>
      <c r="F44" s="2">
        <v>2</v>
      </c>
      <c r="G44" s="2">
        <f t="shared" si="0"/>
        <v>7</v>
      </c>
      <c r="H44" s="20">
        <f t="shared" si="3"/>
        <v>43.75</v>
      </c>
      <c r="I44" s="1" t="s">
        <v>38</v>
      </c>
      <c r="J44">
        <v>16</v>
      </c>
      <c r="L44" s="5">
        <v>20</v>
      </c>
      <c r="M44" s="27" t="s">
        <v>59</v>
      </c>
      <c r="N44" s="2">
        <v>2</v>
      </c>
      <c r="O44" s="2">
        <v>2</v>
      </c>
      <c r="P44" s="2">
        <v>3</v>
      </c>
      <c r="Q44" s="2">
        <v>2</v>
      </c>
      <c r="R44" s="2">
        <f t="shared" si="1"/>
        <v>9</v>
      </c>
      <c r="S44" s="23">
        <f t="shared" si="2"/>
        <v>56.25</v>
      </c>
      <c r="T44" s="5" t="s">
        <v>36</v>
      </c>
    </row>
    <row r="45" spans="1:20" x14ac:dyDescent="0.25">
      <c r="A45" s="1">
        <v>21</v>
      </c>
      <c r="B45" s="27" t="s">
        <v>60</v>
      </c>
      <c r="C45" s="2">
        <v>2</v>
      </c>
      <c r="D45" s="2">
        <v>2</v>
      </c>
      <c r="E45" s="2">
        <v>2</v>
      </c>
      <c r="F45" s="2">
        <v>2</v>
      </c>
      <c r="G45" s="2">
        <f t="shared" si="0"/>
        <v>8</v>
      </c>
      <c r="H45" s="20">
        <f t="shared" si="3"/>
        <v>50</v>
      </c>
      <c r="I45" s="1" t="s">
        <v>36</v>
      </c>
      <c r="J45">
        <v>16</v>
      </c>
      <c r="L45" s="5">
        <v>21</v>
      </c>
      <c r="M45" s="27" t="s">
        <v>60</v>
      </c>
      <c r="N45" s="2">
        <v>2</v>
      </c>
      <c r="O45" s="2">
        <v>2</v>
      </c>
      <c r="P45" s="2">
        <v>2</v>
      </c>
      <c r="Q45" s="2">
        <v>2</v>
      </c>
      <c r="R45" s="2">
        <f t="shared" si="1"/>
        <v>8</v>
      </c>
      <c r="S45" s="23">
        <f t="shared" si="2"/>
        <v>50</v>
      </c>
      <c r="T45" s="5" t="s">
        <v>36</v>
      </c>
    </row>
    <row r="46" spans="1:20" x14ac:dyDescent="0.25">
      <c r="A46" s="1">
        <v>22</v>
      </c>
      <c r="B46" s="27" t="s">
        <v>61</v>
      </c>
      <c r="C46" s="2">
        <v>2</v>
      </c>
      <c r="D46" s="2">
        <v>2</v>
      </c>
      <c r="E46" s="2">
        <v>3</v>
      </c>
      <c r="F46" s="2">
        <v>3</v>
      </c>
      <c r="G46" s="2">
        <f t="shared" si="0"/>
        <v>10</v>
      </c>
      <c r="H46" s="20">
        <f t="shared" si="3"/>
        <v>62.5</v>
      </c>
      <c r="I46" s="1" t="s">
        <v>36</v>
      </c>
      <c r="J46">
        <v>16</v>
      </c>
      <c r="L46" s="5">
        <v>22</v>
      </c>
      <c r="M46" s="27" t="s">
        <v>61</v>
      </c>
      <c r="N46" s="2">
        <v>2</v>
      </c>
      <c r="O46" s="2">
        <v>3</v>
      </c>
      <c r="P46" s="2">
        <v>3</v>
      </c>
      <c r="Q46" s="2">
        <v>3</v>
      </c>
      <c r="R46" s="2">
        <f t="shared" si="1"/>
        <v>11</v>
      </c>
      <c r="S46" s="23">
        <f t="shared" si="2"/>
        <v>68.75</v>
      </c>
      <c r="T46" s="5" t="s">
        <v>36</v>
      </c>
    </row>
    <row r="47" spans="1:20" x14ac:dyDescent="0.25">
      <c r="A47" s="1">
        <v>23</v>
      </c>
      <c r="B47" s="27" t="s">
        <v>62</v>
      </c>
      <c r="C47" s="2">
        <v>3</v>
      </c>
      <c r="D47" s="2">
        <v>2</v>
      </c>
      <c r="E47" s="2">
        <v>1</v>
      </c>
      <c r="F47" s="2">
        <v>3</v>
      </c>
      <c r="G47" s="2">
        <f t="shared" si="0"/>
        <v>9</v>
      </c>
      <c r="H47" s="20">
        <f t="shared" si="3"/>
        <v>56.25</v>
      </c>
      <c r="I47" s="1" t="s">
        <v>36</v>
      </c>
      <c r="J47">
        <v>16</v>
      </c>
      <c r="L47" s="5">
        <v>23</v>
      </c>
      <c r="M47" s="27" t="s">
        <v>62</v>
      </c>
      <c r="N47" s="2">
        <v>3</v>
      </c>
      <c r="O47" s="2">
        <v>2</v>
      </c>
      <c r="P47" s="2">
        <v>2</v>
      </c>
      <c r="Q47" s="2">
        <v>4</v>
      </c>
      <c r="R47" s="2">
        <f t="shared" si="1"/>
        <v>11</v>
      </c>
      <c r="S47" s="23">
        <f t="shared" si="2"/>
        <v>68.75</v>
      </c>
      <c r="T47" s="5" t="s">
        <v>36</v>
      </c>
    </row>
    <row r="48" spans="1:20" x14ac:dyDescent="0.25">
      <c r="A48" s="1">
        <v>24</v>
      </c>
      <c r="B48" s="27" t="s">
        <v>63</v>
      </c>
      <c r="C48" s="2">
        <v>3</v>
      </c>
      <c r="D48" s="2">
        <v>2</v>
      </c>
      <c r="E48" s="2">
        <v>2</v>
      </c>
      <c r="F48" s="2">
        <v>3</v>
      </c>
      <c r="G48" s="2">
        <f t="shared" si="0"/>
        <v>10</v>
      </c>
      <c r="H48" s="20">
        <f>G48/J48*100</f>
        <v>62.5</v>
      </c>
      <c r="I48" s="1" t="s">
        <v>36</v>
      </c>
      <c r="J48">
        <v>16</v>
      </c>
      <c r="L48" s="5">
        <v>24</v>
      </c>
      <c r="M48" s="27" t="s">
        <v>63</v>
      </c>
      <c r="N48" s="2">
        <v>3</v>
      </c>
      <c r="O48" s="2">
        <v>2</v>
      </c>
      <c r="P48" s="2">
        <v>3</v>
      </c>
      <c r="Q48" s="2">
        <v>4</v>
      </c>
      <c r="R48" s="2">
        <f t="shared" si="1"/>
        <v>12</v>
      </c>
      <c r="S48" s="23">
        <f t="shared" si="2"/>
        <v>75</v>
      </c>
      <c r="T48" s="5" t="s">
        <v>37</v>
      </c>
    </row>
    <row r="49" spans="1:20" x14ac:dyDescent="0.25">
      <c r="A49" s="1">
        <v>25</v>
      </c>
      <c r="B49" s="27" t="s">
        <v>64</v>
      </c>
      <c r="C49" s="2">
        <v>1</v>
      </c>
      <c r="D49" s="2">
        <v>3</v>
      </c>
      <c r="E49" s="2">
        <v>2</v>
      </c>
      <c r="F49" s="2">
        <v>1</v>
      </c>
      <c r="G49" s="2">
        <f t="shared" si="0"/>
        <v>7</v>
      </c>
      <c r="H49" s="20">
        <f t="shared" si="3"/>
        <v>43.75</v>
      </c>
      <c r="I49" s="1" t="s">
        <v>38</v>
      </c>
      <c r="J49">
        <v>16</v>
      </c>
      <c r="L49" s="5">
        <v>25</v>
      </c>
      <c r="M49" s="27" t="s">
        <v>64</v>
      </c>
      <c r="N49" s="2">
        <v>2</v>
      </c>
      <c r="O49" s="2">
        <v>3</v>
      </c>
      <c r="P49" s="2">
        <v>2</v>
      </c>
      <c r="Q49" s="2">
        <v>1</v>
      </c>
      <c r="R49" s="2">
        <f t="shared" si="1"/>
        <v>8</v>
      </c>
      <c r="S49" s="23">
        <f t="shared" si="2"/>
        <v>50</v>
      </c>
      <c r="T49" s="5" t="s">
        <v>36</v>
      </c>
    </row>
    <row r="50" spans="1:20" x14ac:dyDescent="0.25">
      <c r="A50" s="1">
        <v>26</v>
      </c>
      <c r="B50" s="27" t="s">
        <v>65</v>
      </c>
      <c r="C50" s="2">
        <v>3</v>
      </c>
      <c r="D50" s="2">
        <v>2</v>
      </c>
      <c r="E50" s="2">
        <v>1</v>
      </c>
      <c r="F50" s="2">
        <v>2</v>
      </c>
      <c r="G50" s="2">
        <f t="shared" si="0"/>
        <v>8</v>
      </c>
      <c r="H50" s="20">
        <f t="shared" si="3"/>
        <v>50</v>
      </c>
      <c r="I50" s="1" t="s">
        <v>36</v>
      </c>
      <c r="J50">
        <v>16</v>
      </c>
      <c r="L50" s="5">
        <v>26</v>
      </c>
      <c r="M50" s="27" t="s">
        <v>65</v>
      </c>
      <c r="N50" s="2">
        <v>3</v>
      </c>
      <c r="O50" s="2">
        <v>3</v>
      </c>
      <c r="P50" s="2">
        <v>1</v>
      </c>
      <c r="Q50" s="2">
        <v>2</v>
      </c>
      <c r="R50" s="2">
        <f t="shared" si="1"/>
        <v>9</v>
      </c>
      <c r="S50" s="23">
        <f t="shared" si="2"/>
        <v>56.25</v>
      </c>
      <c r="T50" s="5" t="s">
        <v>36</v>
      </c>
    </row>
    <row r="51" spans="1:20" x14ac:dyDescent="0.25">
      <c r="A51" s="1">
        <v>27</v>
      </c>
      <c r="B51" s="27" t="s">
        <v>66</v>
      </c>
      <c r="C51" s="2">
        <v>2</v>
      </c>
      <c r="D51" s="2">
        <v>2</v>
      </c>
      <c r="E51" s="2">
        <v>1</v>
      </c>
      <c r="F51" s="26">
        <v>2</v>
      </c>
      <c r="G51" s="2">
        <f t="shared" si="0"/>
        <v>7</v>
      </c>
      <c r="H51" s="20">
        <f t="shared" si="3"/>
        <v>43.75</v>
      </c>
      <c r="I51" s="1" t="s">
        <v>38</v>
      </c>
      <c r="J51">
        <v>16</v>
      </c>
      <c r="L51" s="5">
        <v>27</v>
      </c>
      <c r="M51" s="27" t="s">
        <v>66</v>
      </c>
      <c r="N51" s="2">
        <v>3</v>
      </c>
      <c r="O51" s="2">
        <v>2</v>
      </c>
      <c r="P51" s="2">
        <v>2</v>
      </c>
      <c r="Q51" s="2">
        <v>2</v>
      </c>
      <c r="R51" s="2">
        <f t="shared" si="1"/>
        <v>9</v>
      </c>
      <c r="S51" s="23">
        <f t="shared" si="2"/>
        <v>56.25</v>
      </c>
      <c r="T51" s="5" t="s">
        <v>36</v>
      </c>
    </row>
    <row r="52" spans="1:20" x14ac:dyDescent="0.25">
      <c r="A52" s="1">
        <v>28</v>
      </c>
      <c r="B52" s="27" t="s">
        <v>67</v>
      </c>
      <c r="C52" s="2">
        <v>2</v>
      </c>
      <c r="D52" s="2">
        <v>1</v>
      </c>
      <c r="E52" s="2">
        <v>2</v>
      </c>
      <c r="F52" s="2">
        <v>2</v>
      </c>
      <c r="G52" s="2">
        <f t="shared" si="0"/>
        <v>7</v>
      </c>
      <c r="H52" s="20">
        <f t="shared" si="3"/>
        <v>43.75</v>
      </c>
      <c r="I52" s="1" t="s">
        <v>38</v>
      </c>
      <c r="J52">
        <v>16</v>
      </c>
      <c r="L52" s="5">
        <v>28</v>
      </c>
      <c r="M52" s="27" t="s">
        <v>67</v>
      </c>
      <c r="N52" s="2">
        <v>2</v>
      </c>
      <c r="O52" s="2">
        <v>3</v>
      </c>
      <c r="P52" s="2">
        <v>2</v>
      </c>
      <c r="Q52" s="2">
        <v>3</v>
      </c>
      <c r="R52" s="2">
        <f t="shared" si="1"/>
        <v>10</v>
      </c>
      <c r="S52" s="23">
        <f t="shared" si="2"/>
        <v>62.5</v>
      </c>
      <c r="T52" s="5" t="s">
        <v>36</v>
      </c>
    </row>
    <row r="53" spans="1:20" x14ac:dyDescent="0.25">
      <c r="A53" s="1">
        <v>29</v>
      </c>
      <c r="B53" s="27" t="s">
        <v>68</v>
      </c>
      <c r="C53" s="2">
        <v>2</v>
      </c>
      <c r="D53" s="2">
        <v>2</v>
      </c>
      <c r="E53" s="2">
        <v>2</v>
      </c>
      <c r="F53" s="2">
        <v>2</v>
      </c>
      <c r="G53" s="2">
        <f t="shared" si="0"/>
        <v>8</v>
      </c>
      <c r="H53" s="20">
        <f t="shared" si="3"/>
        <v>50</v>
      </c>
      <c r="I53" s="1" t="s">
        <v>36</v>
      </c>
      <c r="J53">
        <v>16</v>
      </c>
      <c r="L53" s="5">
        <v>29</v>
      </c>
      <c r="M53" s="27" t="s">
        <v>68</v>
      </c>
      <c r="N53" s="2">
        <v>2</v>
      </c>
      <c r="O53" s="2">
        <v>2</v>
      </c>
      <c r="P53" s="2">
        <v>2</v>
      </c>
      <c r="Q53" s="2">
        <v>3</v>
      </c>
      <c r="R53" s="2">
        <f t="shared" si="1"/>
        <v>9</v>
      </c>
      <c r="S53" s="23">
        <f t="shared" si="2"/>
        <v>56.25</v>
      </c>
      <c r="T53" s="5" t="s">
        <v>36</v>
      </c>
    </row>
    <row r="54" spans="1:20" x14ac:dyDescent="0.25">
      <c r="A54" s="1">
        <v>30</v>
      </c>
      <c r="B54" s="27" t="s">
        <v>69</v>
      </c>
      <c r="C54" s="2">
        <v>2</v>
      </c>
      <c r="D54" s="2">
        <v>1</v>
      </c>
      <c r="E54" s="2">
        <v>2</v>
      </c>
      <c r="F54" s="2">
        <v>2</v>
      </c>
      <c r="G54" s="2">
        <f t="shared" si="0"/>
        <v>7</v>
      </c>
      <c r="H54" s="20">
        <f t="shared" si="3"/>
        <v>43.75</v>
      </c>
      <c r="I54" s="1" t="s">
        <v>38</v>
      </c>
      <c r="J54">
        <v>16</v>
      </c>
      <c r="L54" s="5">
        <v>30</v>
      </c>
      <c r="M54" s="27" t="s">
        <v>69</v>
      </c>
      <c r="N54" s="2">
        <v>2</v>
      </c>
      <c r="O54" s="2">
        <v>2</v>
      </c>
      <c r="P54" s="2">
        <v>2</v>
      </c>
      <c r="Q54" s="2">
        <v>4</v>
      </c>
      <c r="R54" s="2">
        <f t="shared" si="1"/>
        <v>10</v>
      </c>
      <c r="S54" s="23">
        <f t="shared" si="2"/>
        <v>62.5</v>
      </c>
      <c r="T54" s="5" t="s">
        <v>36</v>
      </c>
    </row>
    <row r="55" spans="1:20" x14ac:dyDescent="0.25">
      <c r="A55" s="40" t="s">
        <v>20</v>
      </c>
      <c r="B55" s="40"/>
      <c r="C55" s="4">
        <f t="shared" ref="C55:H55" si="4">SUM(C25:C54)</f>
        <v>55</v>
      </c>
      <c r="D55" s="4">
        <f t="shared" si="4"/>
        <v>55</v>
      </c>
      <c r="E55" s="4">
        <f t="shared" si="4"/>
        <v>62</v>
      </c>
      <c r="F55" s="4">
        <f t="shared" si="4"/>
        <v>65</v>
      </c>
      <c r="G55" s="4">
        <f t="shared" si="4"/>
        <v>237</v>
      </c>
      <c r="H55" s="18">
        <f t="shared" si="4"/>
        <v>1481.25</v>
      </c>
      <c r="I55" s="21"/>
      <c r="L55" s="40" t="s">
        <v>20</v>
      </c>
      <c r="M55" s="40"/>
      <c r="N55" s="4">
        <f t="shared" ref="N55:S55" si="5">SUM(N25:N54)</f>
        <v>65</v>
      </c>
      <c r="O55" s="4">
        <f t="shared" si="5"/>
        <v>71</v>
      </c>
      <c r="P55" s="4">
        <f t="shared" si="5"/>
        <v>71</v>
      </c>
      <c r="Q55" s="4">
        <f t="shared" si="5"/>
        <v>77</v>
      </c>
      <c r="R55" s="4">
        <f t="shared" si="5"/>
        <v>284</v>
      </c>
      <c r="S55" s="18">
        <f t="shared" si="5"/>
        <v>1775</v>
      </c>
      <c r="T55" s="21"/>
    </row>
    <row r="56" spans="1:20" x14ac:dyDescent="0.25">
      <c r="A56" s="40" t="s">
        <v>21</v>
      </c>
      <c r="B56" s="40"/>
      <c r="C56" s="17">
        <f t="shared" ref="C56:H56" si="6">AVERAGE(C25:C54)</f>
        <v>1.8333333333333333</v>
      </c>
      <c r="D56" s="17">
        <f t="shared" si="6"/>
        <v>1.8333333333333333</v>
      </c>
      <c r="E56" s="17">
        <f t="shared" si="6"/>
        <v>2.0666666666666669</v>
      </c>
      <c r="F56" s="17">
        <f t="shared" si="6"/>
        <v>2.1666666666666665</v>
      </c>
      <c r="G56" s="17">
        <f t="shared" si="6"/>
        <v>7.9</v>
      </c>
      <c r="H56" s="18">
        <f t="shared" si="6"/>
        <v>49.375</v>
      </c>
      <c r="I56" s="22"/>
      <c r="L56" s="40" t="s">
        <v>21</v>
      </c>
      <c r="M56" s="40"/>
      <c r="N56" s="17">
        <f t="shared" ref="N56:S56" si="7">AVERAGE(N25:N54)</f>
        <v>2.1666666666666665</v>
      </c>
      <c r="O56" s="17">
        <f t="shared" si="7"/>
        <v>2.3666666666666667</v>
      </c>
      <c r="P56" s="17">
        <f t="shared" si="7"/>
        <v>2.3666666666666667</v>
      </c>
      <c r="Q56" s="17">
        <f t="shared" si="7"/>
        <v>2.5666666666666669</v>
      </c>
      <c r="R56" s="17">
        <f t="shared" si="7"/>
        <v>9.4666666666666668</v>
      </c>
      <c r="S56" s="16">
        <f t="shared" si="7"/>
        <v>59.166666666666664</v>
      </c>
      <c r="T56" s="21"/>
    </row>
    <row r="57" spans="1:20" x14ac:dyDescent="0.25">
      <c r="H57" s="15"/>
    </row>
    <row r="59" spans="1:20" x14ac:dyDescent="0.25">
      <c r="A59" t="s">
        <v>22</v>
      </c>
    </row>
    <row r="60" spans="1:20" x14ac:dyDescent="0.25">
      <c r="A60" t="s">
        <v>23</v>
      </c>
    </row>
    <row r="63" spans="1:20" x14ac:dyDescent="0.25">
      <c r="A63" t="s">
        <v>25</v>
      </c>
      <c r="C63" s="24" t="s">
        <v>31</v>
      </c>
    </row>
    <row r="64" spans="1:20" x14ac:dyDescent="0.25">
      <c r="A64" t="s">
        <v>26</v>
      </c>
    </row>
    <row r="65" spans="1:3" x14ac:dyDescent="0.25">
      <c r="A65" s="25" t="s">
        <v>73</v>
      </c>
      <c r="B65" s="25" t="s">
        <v>70</v>
      </c>
      <c r="C65" s="25" t="s">
        <v>72</v>
      </c>
    </row>
    <row r="66" spans="1:3" x14ac:dyDescent="0.25">
      <c r="A66" s="25">
        <v>1</v>
      </c>
      <c r="B66" s="27" t="s">
        <v>40</v>
      </c>
      <c r="C66" s="2">
        <v>90</v>
      </c>
    </row>
    <row r="67" spans="1:3" x14ac:dyDescent="0.25">
      <c r="A67" s="25">
        <v>2</v>
      </c>
      <c r="B67" s="27" t="s">
        <v>41</v>
      </c>
      <c r="C67" s="2">
        <v>75</v>
      </c>
    </row>
    <row r="68" spans="1:3" x14ac:dyDescent="0.25">
      <c r="A68" s="25">
        <v>3</v>
      </c>
      <c r="B68" s="27" t="s">
        <v>42</v>
      </c>
      <c r="C68" s="2">
        <v>80</v>
      </c>
    </row>
    <row r="69" spans="1:3" x14ac:dyDescent="0.25">
      <c r="A69" s="25">
        <v>4</v>
      </c>
      <c r="B69" s="27" t="s">
        <v>43</v>
      </c>
      <c r="C69" s="2">
        <v>90</v>
      </c>
    </row>
    <row r="70" spans="1:3" x14ac:dyDescent="0.25">
      <c r="A70" s="25">
        <v>5</v>
      </c>
      <c r="B70" s="27" t="s">
        <v>44</v>
      </c>
      <c r="C70" s="2">
        <v>85</v>
      </c>
    </row>
    <row r="71" spans="1:3" x14ac:dyDescent="0.25">
      <c r="A71" s="25">
        <v>6</v>
      </c>
      <c r="B71" s="27" t="s">
        <v>45</v>
      </c>
      <c r="C71" s="2">
        <v>80</v>
      </c>
    </row>
    <row r="72" spans="1:3" x14ac:dyDescent="0.25">
      <c r="A72" s="25">
        <v>7</v>
      </c>
      <c r="B72" s="27" t="s">
        <v>46</v>
      </c>
      <c r="C72" s="2">
        <v>85</v>
      </c>
    </row>
    <row r="73" spans="1:3" x14ac:dyDescent="0.25">
      <c r="A73" s="25">
        <v>8</v>
      </c>
      <c r="B73" s="27" t="s">
        <v>47</v>
      </c>
      <c r="C73" s="2">
        <v>85</v>
      </c>
    </row>
    <row r="74" spans="1:3" x14ac:dyDescent="0.25">
      <c r="A74" s="25">
        <v>9</v>
      </c>
      <c r="B74" s="27" t="s">
        <v>48</v>
      </c>
      <c r="C74" s="2">
        <v>90</v>
      </c>
    </row>
    <row r="75" spans="1:3" x14ac:dyDescent="0.25">
      <c r="A75" s="25">
        <v>10</v>
      </c>
      <c r="B75" s="27" t="s">
        <v>49</v>
      </c>
      <c r="C75" s="2">
        <v>90</v>
      </c>
    </row>
    <row r="76" spans="1:3" x14ac:dyDescent="0.25">
      <c r="A76" s="25">
        <v>11</v>
      </c>
      <c r="B76" s="27" t="s">
        <v>50</v>
      </c>
      <c r="C76" s="2">
        <v>85</v>
      </c>
    </row>
    <row r="77" spans="1:3" x14ac:dyDescent="0.25">
      <c r="A77" s="25">
        <v>12</v>
      </c>
      <c r="B77" s="27" t="s">
        <v>51</v>
      </c>
      <c r="C77" s="2">
        <v>80</v>
      </c>
    </row>
    <row r="78" spans="1:3" x14ac:dyDescent="0.25">
      <c r="A78" s="25">
        <v>13</v>
      </c>
      <c r="B78" s="27" t="s">
        <v>52</v>
      </c>
      <c r="C78" s="2">
        <v>85</v>
      </c>
    </row>
    <row r="79" spans="1:3" x14ac:dyDescent="0.25">
      <c r="A79" s="25">
        <v>14</v>
      </c>
      <c r="B79" s="27" t="s">
        <v>53</v>
      </c>
      <c r="C79" s="2">
        <v>85</v>
      </c>
    </row>
    <row r="80" spans="1:3" x14ac:dyDescent="0.25">
      <c r="A80" s="25">
        <v>15</v>
      </c>
      <c r="B80" s="27" t="s">
        <v>54</v>
      </c>
      <c r="C80" s="2">
        <v>80</v>
      </c>
    </row>
    <row r="81" spans="1:3" x14ac:dyDescent="0.25">
      <c r="A81" s="25">
        <v>16</v>
      </c>
      <c r="B81" s="27" t="s">
        <v>55</v>
      </c>
      <c r="C81" s="2">
        <v>95</v>
      </c>
    </row>
    <row r="82" spans="1:3" x14ac:dyDescent="0.25">
      <c r="A82" s="25">
        <v>17</v>
      </c>
      <c r="B82" s="27" t="s">
        <v>56</v>
      </c>
      <c r="C82" s="2">
        <v>85</v>
      </c>
    </row>
    <row r="83" spans="1:3" x14ac:dyDescent="0.25">
      <c r="A83" s="25">
        <v>18</v>
      </c>
      <c r="B83" s="27" t="s">
        <v>57</v>
      </c>
      <c r="C83" s="2">
        <v>75</v>
      </c>
    </row>
    <row r="84" spans="1:3" x14ac:dyDescent="0.25">
      <c r="A84" s="25">
        <v>19</v>
      </c>
      <c r="B84" s="27" t="s">
        <v>58</v>
      </c>
      <c r="C84" s="2">
        <v>80</v>
      </c>
    </row>
    <row r="85" spans="1:3" x14ac:dyDescent="0.25">
      <c r="A85" s="25">
        <v>20</v>
      </c>
      <c r="B85" s="27" t="s">
        <v>59</v>
      </c>
      <c r="C85" s="2">
        <v>85</v>
      </c>
    </row>
    <row r="86" spans="1:3" x14ac:dyDescent="0.25">
      <c r="A86" s="25">
        <v>21</v>
      </c>
      <c r="B86" s="27" t="s">
        <v>60</v>
      </c>
      <c r="C86" s="2">
        <v>90</v>
      </c>
    </row>
    <row r="87" spans="1:3" x14ac:dyDescent="0.25">
      <c r="A87" s="25">
        <v>22</v>
      </c>
      <c r="B87" s="27" t="s">
        <v>61</v>
      </c>
      <c r="C87" s="2">
        <v>85</v>
      </c>
    </row>
    <row r="88" spans="1:3" x14ac:dyDescent="0.25">
      <c r="A88" s="25">
        <v>23</v>
      </c>
      <c r="B88" s="27" t="s">
        <v>62</v>
      </c>
      <c r="C88" s="2">
        <v>90</v>
      </c>
    </row>
    <row r="89" spans="1:3" x14ac:dyDescent="0.25">
      <c r="A89" s="25">
        <v>24</v>
      </c>
      <c r="B89" s="27" t="s">
        <v>63</v>
      </c>
      <c r="C89" s="2">
        <v>75</v>
      </c>
    </row>
    <row r="90" spans="1:3" x14ac:dyDescent="0.25">
      <c r="A90" s="25">
        <v>25</v>
      </c>
      <c r="B90" s="27" t="s">
        <v>64</v>
      </c>
      <c r="C90" s="2">
        <v>85</v>
      </c>
    </row>
    <row r="91" spans="1:3" x14ac:dyDescent="0.25">
      <c r="A91" s="25">
        <v>26</v>
      </c>
      <c r="B91" s="27" t="s">
        <v>65</v>
      </c>
      <c r="C91" s="2">
        <v>80</v>
      </c>
    </row>
    <row r="92" spans="1:3" x14ac:dyDescent="0.25">
      <c r="A92" s="25">
        <v>27</v>
      </c>
      <c r="B92" s="27" t="s">
        <v>66</v>
      </c>
      <c r="C92" s="2">
        <v>90</v>
      </c>
    </row>
    <row r="93" spans="1:3" x14ac:dyDescent="0.25">
      <c r="A93" s="25">
        <v>28</v>
      </c>
      <c r="B93" s="27" t="s">
        <v>67</v>
      </c>
      <c r="C93" s="2">
        <v>75</v>
      </c>
    </row>
    <row r="94" spans="1:3" x14ac:dyDescent="0.25">
      <c r="A94" s="25">
        <v>29</v>
      </c>
      <c r="B94" s="27" t="s">
        <v>68</v>
      </c>
      <c r="C94" s="2">
        <v>80</v>
      </c>
    </row>
    <row r="95" spans="1:3" x14ac:dyDescent="0.25">
      <c r="A95" s="25">
        <v>30</v>
      </c>
      <c r="B95" s="27" t="s">
        <v>69</v>
      </c>
      <c r="C95" s="2">
        <v>85</v>
      </c>
    </row>
    <row r="105" spans="1:20" x14ac:dyDescent="0.25">
      <c r="A105" t="s">
        <v>27</v>
      </c>
      <c r="C105" s="24"/>
      <c r="M105" s="24"/>
    </row>
    <row r="106" spans="1:20" x14ac:dyDescent="0.25">
      <c r="A106" s="43" t="s">
        <v>29</v>
      </c>
      <c r="B106" s="43"/>
      <c r="K106" s="30"/>
      <c r="L106" s="39" t="s">
        <v>74</v>
      </c>
      <c r="M106" s="39"/>
    </row>
    <row r="107" spans="1:20" x14ac:dyDescent="0.25">
      <c r="A107" s="33" t="s">
        <v>17</v>
      </c>
      <c r="B107" s="33" t="s">
        <v>28</v>
      </c>
      <c r="C107" s="34" t="s">
        <v>11</v>
      </c>
      <c r="D107" s="35" t="s">
        <v>12</v>
      </c>
      <c r="E107" s="35" t="s">
        <v>13</v>
      </c>
      <c r="F107" s="35" t="s">
        <v>19</v>
      </c>
      <c r="G107" s="35" t="s">
        <v>14</v>
      </c>
      <c r="H107" s="35" t="s">
        <v>15</v>
      </c>
      <c r="I107" s="35" t="s">
        <v>16</v>
      </c>
      <c r="J107" s="28"/>
      <c r="L107" s="33" t="s">
        <v>17</v>
      </c>
      <c r="M107" s="34" t="s">
        <v>28</v>
      </c>
      <c r="N107" s="34" t="s">
        <v>11</v>
      </c>
      <c r="O107" s="35" t="s">
        <v>12</v>
      </c>
      <c r="P107" s="35" t="s">
        <v>13</v>
      </c>
      <c r="Q107" s="35" t="s">
        <v>19</v>
      </c>
      <c r="R107" s="35" t="s">
        <v>14</v>
      </c>
      <c r="S107" s="35" t="s">
        <v>15</v>
      </c>
      <c r="T107" s="35" t="s">
        <v>16</v>
      </c>
    </row>
    <row r="108" spans="1:20" x14ac:dyDescent="0.25">
      <c r="A108" s="33"/>
      <c r="B108" s="33"/>
      <c r="C108" s="34"/>
      <c r="D108" s="36"/>
      <c r="E108" s="36"/>
      <c r="F108" s="36"/>
      <c r="G108" s="36"/>
      <c r="H108" s="36"/>
      <c r="I108" s="36"/>
      <c r="J108" s="28"/>
      <c r="L108" s="33"/>
      <c r="M108" s="34"/>
      <c r="N108" s="34"/>
      <c r="O108" s="36"/>
      <c r="P108" s="36"/>
      <c r="Q108" s="36"/>
      <c r="R108" s="36"/>
      <c r="S108" s="36"/>
      <c r="T108" s="36"/>
    </row>
    <row r="109" spans="1:20" x14ac:dyDescent="0.25">
      <c r="A109" s="5">
        <v>1</v>
      </c>
      <c r="B109" s="27" t="s">
        <v>40</v>
      </c>
      <c r="C109" s="2">
        <v>3</v>
      </c>
      <c r="D109" s="2">
        <v>3</v>
      </c>
      <c r="E109" s="2">
        <v>3</v>
      </c>
      <c r="F109" s="2">
        <v>4</v>
      </c>
      <c r="G109" s="2">
        <f>SUM(C109:F109)</f>
        <v>13</v>
      </c>
      <c r="H109" s="23">
        <f>G109/16*100</f>
        <v>81.25</v>
      </c>
      <c r="I109" s="5" t="s">
        <v>37</v>
      </c>
      <c r="J109" s="29"/>
      <c r="L109" s="5">
        <v>1</v>
      </c>
      <c r="M109" s="27" t="s">
        <v>40</v>
      </c>
      <c r="N109" s="2">
        <v>3</v>
      </c>
      <c r="O109" s="2">
        <v>2</v>
      </c>
      <c r="P109" s="2">
        <v>3</v>
      </c>
      <c r="Q109" s="2">
        <v>3</v>
      </c>
      <c r="R109" s="2">
        <f>SUM(N109:Q109)</f>
        <v>11</v>
      </c>
      <c r="S109" s="23">
        <f>R109/16*100</f>
        <v>68.75</v>
      </c>
      <c r="T109" s="5" t="s">
        <v>36</v>
      </c>
    </row>
    <row r="110" spans="1:20" x14ac:dyDescent="0.25">
      <c r="A110" s="5">
        <v>2</v>
      </c>
      <c r="B110" s="27" t="s">
        <v>41</v>
      </c>
      <c r="C110" s="2">
        <v>3</v>
      </c>
      <c r="D110" s="2">
        <v>3</v>
      </c>
      <c r="E110" s="2">
        <v>2</v>
      </c>
      <c r="F110" s="2">
        <v>3</v>
      </c>
      <c r="G110" s="2">
        <f t="shared" ref="G110:G138" si="8">SUM(C110:F110)</f>
        <v>11</v>
      </c>
      <c r="H110" s="23">
        <f t="shared" ref="H110:H138" si="9">G110/16*100</f>
        <v>68.75</v>
      </c>
      <c r="I110" s="5" t="s">
        <v>36</v>
      </c>
      <c r="J110" s="29"/>
      <c r="L110" s="5">
        <v>2</v>
      </c>
      <c r="M110" s="27" t="s">
        <v>41</v>
      </c>
      <c r="N110" s="2">
        <v>4</v>
      </c>
      <c r="O110" s="2">
        <v>3</v>
      </c>
      <c r="P110" s="2">
        <v>4</v>
      </c>
      <c r="Q110" s="2">
        <v>3</v>
      </c>
      <c r="R110" s="2">
        <f t="shared" ref="R110:R138" si="10">SUM(N110:Q110)</f>
        <v>14</v>
      </c>
      <c r="S110" s="23">
        <f t="shared" ref="S110:S138" si="11">R110/16*100</f>
        <v>87.5</v>
      </c>
      <c r="T110" s="5" t="s">
        <v>37</v>
      </c>
    </row>
    <row r="111" spans="1:20" x14ac:dyDescent="0.25">
      <c r="A111" s="5">
        <v>3</v>
      </c>
      <c r="B111" s="27" t="s">
        <v>42</v>
      </c>
      <c r="C111" s="2">
        <v>2</v>
      </c>
      <c r="D111" s="2">
        <v>4</v>
      </c>
      <c r="E111" s="2">
        <v>3</v>
      </c>
      <c r="F111" s="2">
        <v>4</v>
      </c>
      <c r="G111" s="2">
        <f t="shared" si="8"/>
        <v>13</v>
      </c>
      <c r="H111" s="23">
        <f t="shared" si="9"/>
        <v>81.25</v>
      </c>
      <c r="I111" s="5" t="s">
        <v>37</v>
      </c>
      <c r="J111" s="29"/>
      <c r="L111" s="5">
        <v>3</v>
      </c>
      <c r="M111" s="27" t="s">
        <v>42</v>
      </c>
      <c r="N111" s="2">
        <v>3</v>
      </c>
      <c r="O111" s="2">
        <v>3</v>
      </c>
      <c r="P111" s="2">
        <v>3</v>
      </c>
      <c r="Q111" s="2">
        <v>3</v>
      </c>
      <c r="R111" s="2">
        <f t="shared" si="10"/>
        <v>12</v>
      </c>
      <c r="S111" s="23">
        <f t="shared" si="11"/>
        <v>75</v>
      </c>
      <c r="T111" s="5" t="s">
        <v>37</v>
      </c>
    </row>
    <row r="112" spans="1:20" x14ac:dyDescent="0.25">
      <c r="A112" s="5">
        <v>4</v>
      </c>
      <c r="B112" s="27" t="s">
        <v>43</v>
      </c>
      <c r="C112" s="2">
        <v>4</v>
      </c>
      <c r="D112" s="2">
        <v>4</v>
      </c>
      <c r="E112" s="2">
        <v>3</v>
      </c>
      <c r="F112" s="2">
        <v>3</v>
      </c>
      <c r="G112" s="2">
        <f t="shared" si="8"/>
        <v>14</v>
      </c>
      <c r="H112" s="23">
        <f t="shared" si="9"/>
        <v>87.5</v>
      </c>
      <c r="I112" s="5" t="s">
        <v>37</v>
      </c>
      <c r="J112" s="29"/>
      <c r="L112" s="5">
        <v>4</v>
      </c>
      <c r="M112" s="27" t="s">
        <v>43</v>
      </c>
      <c r="N112" s="2">
        <v>3</v>
      </c>
      <c r="O112" s="2">
        <v>4</v>
      </c>
      <c r="P112" s="2">
        <v>2</v>
      </c>
      <c r="Q112" s="2">
        <v>4</v>
      </c>
      <c r="R112" s="2">
        <f t="shared" si="10"/>
        <v>13</v>
      </c>
      <c r="S112" s="23">
        <f t="shared" si="11"/>
        <v>81.25</v>
      </c>
      <c r="T112" s="5" t="s">
        <v>37</v>
      </c>
    </row>
    <row r="113" spans="1:20" x14ac:dyDescent="0.25">
      <c r="A113" s="5">
        <v>5</v>
      </c>
      <c r="B113" s="27" t="s">
        <v>44</v>
      </c>
      <c r="C113" s="2">
        <v>3</v>
      </c>
      <c r="D113" s="2">
        <v>3</v>
      </c>
      <c r="E113" s="2">
        <v>2</v>
      </c>
      <c r="F113" s="2">
        <v>3</v>
      </c>
      <c r="G113" s="2">
        <f t="shared" si="8"/>
        <v>11</v>
      </c>
      <c r="H113" s="23">
        <f t="shared" si="9"/>
        <v>68.75</v>
      </c>
      <c r="I113" s="5" t="s">
        <v>36</v>
      </c>
      <c r="J113" s="29"/>
      <c r="L113" s="5">
        <v>5</v>
      </c>
      <c r="M113" s="27" t="s">
        <v>44</v>
      </c>
      <c r="N113" s="2">
        <v>2</v>
      </c>
      <c r="O113" s="2">
        <v>3</v>
      </c>
      <c r="P113" s="2">
        <v>3</v>
      </c>
      <c r="Q113" s="2">
        <v>3</v>
      </c>
      <c r="R113" s="2">
        <f t="shared" si="10"/>
        <v>11</v>
      </c>
      <c r="S113" s="23">
        <f t="shared" si="11"/>
        <v>68.75</v>
      </c>
      <c r="T113" s="5" t="s">
        <v>36</v>
      </c>
    </row>
    <row r="114" spans="1:20" x14ac:dyDescent="0.25">
      <c r="A114" s="5">
        <v>6</v>
      </c>
      <c r="B114" s="27" t="s">
        <v>45</v>
      </c>
      <c r="C114" s="2">
        <v>2</v>
      </c>
      <c r="D114" s="2">
        <v>3</v>
      </c>
      <c r="E114" s="2">
        <v>2</v>
      </c>
      <c r="F114" s="2">
        <v>4</v>
      </c>
      <c r="G114" s="2">
        <f t="shared" si="8"/>
        <v>11</v>
      </c>
      <c r="H114" s="23">
        <f t="shared" si="9"/>
        <v>68.75</v>
      </c>
      <c r="I114" s="5" t="s">
        <v>36</v>
      </c>
      <c r="J114" s="29"/>
      <c r="L114" s="5">
        <v>6</v>
      </c>
      <c r="M114" s="27" t="s">
        <v>45</v>
      </c>
      <c r="N114" s="2">
        <v>4</v>
      </c>
      <c r="O114" s="2">
        <v>3</v>
      </c>
      <c r="P114" s="2">
        <v>2</v>
      </c>
      <c r="Q114" s="2">
        <v>3</v>
      </c>
      <c r="R114" s="2">
        <f t="shared" si="10"/>
        <v>12</v>
      </c>
      <c r="S114" s="23">
        <f t="shared" si="11"/>
        <v>75</v>
      </c>
      <c r="T114" s="5" t="s">
        <v>37</v>
      </c>
    </row>
    <row r="115" spans="1:20" x14ac:dyDescent="0.25">
      <c r="A115" s="5">
        <v>7</v>
      </c>
      <c r="B115" s="27" t="s">
        <v>46</v>
      </c>
      <c r="C115" s="2">
        <v>3</v>
      </c>
      <c r="D115" s="2">
        <v>3</v>
      </c>
      <c r="E115" s="2">
        <v>3</v>
      </c>
      <c r="F115" s="2">
        <v>4</v>
      </c>
      <c r="G115" s="2">
        <f t="shared" si="8"/>
        <v>13</v>
      </c>
      <c r="H115" s="23">
        <f t="shared" si="9"/>
        <v>81.25</v>
      </c>
      <c r="I115" s="5" t="s">
        <v>37</v>
      </c>
      <c r="J115" s="29"/>
      <c r="L115" s="5">
        <v>7</v>
      </c>
      <c r="M115" s="27" t="s">
        <v>46</v>
      </c>
      <c r="N115" s="2">
        <v>3</v>
      </c>
      <c r="O115" s="2">
        <v>3</v>
      </c>
      <c r="P115" s="2">
        <v>3</v>
      </c>
      <c r="Q115" s="2">
        <v>4</v>
      </c>
      <c r="R115" s="2">
        <f t="shared" si="10"/>
        <v>13</v>
      </c>
      <c r="S115" s="23">
        <f t="shared" si="11"/>
        <v>81.25</v>
      </c>
      <c r="T115" s="5" t="s">
        <v>37</v>
      </c>
    </row>
    <row r="116" spans="1:20" x14ac:dyDescent="0.25">
      <c r="A116" s="5">
        <v>8</v>
      </c>
      <c r="B116" s="27" t="s">
        <v>47</v>
      </c>
      <c r="C116" s="2">
        <v>4</v>
      </c>
      <c r="D116" s="2">
        <v>3</v>
      </c>
      <c r="E116" s="2">
        <v>3</v>
      </c>
      <c r="F116" s="2">
        <v>4</v>
      </c>
      <c r="G116" s="2">
        <f t="shared" si="8"/>
        <v>14</v>
      </c>
      <c r="H116" s="23">
        <f t="shared" si="9"/>
        <v>87.5</v>
      </c>
      <c r="I116" s="5" t="s">
        <v>37</v>
      </c>
      <c r="J116" s="29"/>
      <c r="L116" s="5">
        <v>8</v>
      </c>
      <c r="M116" s="27" t="s">
        <v>47</v>
      </c>
      <c r="N116" s="2">
        <v>3</v>
      </c>
      <c r="O116" s="2">
        <v>4</v>
      </c>
      <c r="P116" s="2">
        <v>3</v>
      </c>
      <c r="Q116" s="2">
        <v>3</v>
      </c>
      <c r="R116" s="2">
        <f t="shared" si="10"/>
        <v>13</v>
      </c>
      <c r="S116" s="23">
        <f t="shared" si="11"/>
        <v>81.25</v>
      </c>
      <c r="T116" s="5" t="s">
        <v>37</v>
      </c>
    </row>
    <row r="117" spans="1:20" x14ac:dyDescent="0.25">
      <c r="A117" s="5">
        <v>9</v>
      </c>
      <c r="B117" s="27" t="s">
        <v>48</v>
      </c>
      <c r="C117" s="2">
        <v>2</v>
      </c>
      <c r="D117" s="2">
        <v>3</v>
      </c>
      <c r="E117" s="2">
        <v>3</v>
      </c>
      <c r="F117" s="2">
        <v>3</v>
      </c>
      <c r="G117" s="2">
        <f t="shared" si="8"/>
        <v>11</v>
      </c>
      <c r="H117" s="23">
        <f t="shared" si="9"/>
        <v>68.75</v>
      </c>
      <c r="I117" s="5" t="s">
        <v>36</v>
      </c>
      <c r="J117" s="29"/>
      <c r="L117" s="5">
        <v>9</v>
      </c>
      <c r="M117" s="27" t="s">
        <v>48</v>
      </c>
      <c r="N117" s="2">
        <v>3</v>
      </c>
      <c r="O117" s="2">
        <v>3</v>
      </c>
      <c r="P117" s="2">
        <v>2</v>
      </c>
      <c r="Q117" s="2">
        <v>2</v>
      </c>
      <c r="R117" s="2">
        <f t="shared" si="10"/>
        <v>10</v>
      </c>
      <c r="S117" s="23">
        <f t="shared" si="11"/>
        <v>62.5</v>
      </c>
      <c r="T117" s="5" t="s">
        <v>36</v>
      </c>
    </row>
    <row r="118" spans="1:20" x14ac:dyDescent="0.25">
      <c r="A118" s="5">
        <v>10</v>
      </c>
      <c r="B118" s="27" t="s">
        <v>49</v>
      </c>
      <c r="C118" s="2">
        <v>3</v>
      </c>
      <c r="D118" s="2">
        <v>3</v>
      </c>
      <c r="E118" s="2">
        <v>3</v>
      </c>
      <c r="F118" s="2">
        <v>2</v>
      </c>
      <c r="G118" s="2">
        <f t="shared" si="8"/>
        <v>11</v>
      </c>
      <c r="H118" s="23">
        <f t="shared" si="9"/>
        <v>68.75</v>
      </c>
      <c r="I118" s="5" t="s">
        <v>36</v>
      </c>
      <c r="J118" s="29"/>
      <c r="L118" s="5">
        <v>10</v>
      </c>
      <c r="M118" s="27" t="s">
        <v>49</v>
      </c>
      <c r="N118" s="2">
        <v>4</v>
      </c>
      <c r="O118" s="2">
        <v>3</v>
      </c>
      <c r="P118" s="2">
        <v>3</v>
      </c>
      <c r="Q118" s="2">
        <v>4</v>
      </c>
      <c r="R118" s="2">
        <f t="shared" si="10"/>
        <v>14</v>
      </c>
      <c r="S118" s="23">
        <f t="shared" si="11"/>
        <v>87.5</v>
      </c>
      <c r="T118" s="5" t="s">
        <v>37</v>
      </c>
    </row>
    <row r="119" spans="1:20" x14ac:dyDescent="0.25">
      <c r="A119" s="5">
        <v>11</v>
      </c>
      <c r="B119" s="27" t="s">
        <v>50</v>
      </c>
      <c r="C119" s="2">
        <v>2</v>
      </c>
      <c r="D119" s="2">
        <v>3</v>
      </c>
      <c r="E119" s="2">
        <v>3</v>
      </c>
      <c r="F119" s="2">
        <v>4</v>
      </c>
      <c r="G119" s="2">
        <f t="shared" si="8"/>
        <v>12</v>
      </c>
      <c r="H119" s="23">
        <f t="shared" si="9"/>
        <v>75</v>
      </c>
      <c r="I119" s="5" t="s">
        <v>36</v>
      </c>
      <c r="J119" s="29"/>
      <c r="L119" s="5">
        <v>11</v>
      </c>
      <c r="M119" s="27" t="s">
        <v>50</v>
      </c>
      <c r="N119" s="2">
        <v>3</v>
      </c>
      <c r="O119" s="2">
        <v>3</v>
      </c>
      <c r="P119" s="2">
        <v>4</v>
      </c>
      <c r="Q119" s="2">
        <v>4</v>
      </c>
      <c r="R119" s="2">
        <f t="shared" si="10"/>
        <v>14</v>
      </c>
      <c r="S119" s="23">
        <f t="shared" si="11"/>
        <v>87.5</v>
      </c>
      <c r="T119" s="5" t="s">
        <v>37</v>
      </c>
    </row>
    <row r="120" spans="1:20" x14ac:dyDescent="0.25">
      <c r="A120" s="5">
        <v>12</v>
      </c>
      <c r="B120" s="27" t="s">
        <v>51</v>
      </c>
      <c r="C120" s="2">
        <v>4</v>
      </c>
      <c r="D120" s="2">
        <v>3</v>
      </c>
      <c r="E120" s="2">
        <v>3</v>
      </c>
      <c r="F120" s="2">
        <v>4</v>
      </c>
      <c r="G120" s="2">
        <f t="shared" si="8"/>
        <v>14</v>
      </c>
      <c r="H120" s="23">
        <f t="shared" si="9"/>
        <v>87.5</v>
      </c>
      <c r="I120" s="5" t="s">
        <v>37</v>
      </c>
      <c r="J120" s="29"/>
      <c r="L120" s="5">
        <v>12</v>
      </c>
      <c r="M120" s="27" t="s">
        <v>51</v>
      </c>
      <c r="N120" s="2">
        <v>3</v>
      </c>
      <c r="O120" s="2">
        <v>3</v>
      </c>
      <c r="P120" s="2">
        <v>3</v>
      </c>
      <c r="Q120" s="2">
        <v>2</v>
      </c>
      <c r="R120" s="2">
        <f t="shared" si="10"/>
        <v>11</v>
      </c>
      <c r="S120" s="23">
        <f t="shared" si="11"/>
        <v>68.75</v>
      </c>
      <c r="T120" s="5" t="s">
        <v>36</v>
      </c>
    </row>
    <row r="121" spans="1:20" x14ac:dyDescent="0.25">
      <c r="A121" s="5">
        <v>13</v>
      </c>
      <c r="B121" s="27" t="s">
        <v>52</v>
      </c>
      <c r="C121" s="2">
        <v>4</v>
      </c>
      <c r="D121" s="2">
        <v>4</v>
      </c>
      <c r="E121" s="2">
        <v>4</v>
      </c>
      <c r="F121" s="2">
        <v>4</v>
      </c>
      <c r="G121" s="2">
        <f t="shared" si="8"/>
        <v>16</v>
      </c>
      <c r="H121" s="23">
        <f t="shared" si="9"/>
        <v>100</v>
      </c>
      <c r="I121" s="5" t="s">
        <v>37</v>
      </c>
      <c r="J121" s="29"/>
      <c r="L121" s="5">
        <v>13</v>
      </c>
      <c r="M121" s="27" t="s">
        <v>52</v>
      </c>
      <c r="N121" s="2">
        <v>4</v>
      </c>
      <c r="O121" s="2">
        <v>3</v>
      </c>
      <c r="P121" s="2">
        <v>2</v>
      </c>
      <c r="Q121" s="2">
        <v>3</v>
      </c>
      <c r="R121" s="2">
        <f t="shared" si="10"/>
        <v>12</v>
      </c>
      <c r="S121" s="23">
        <f t="shared" si="11"/>
        <v>75</v>
      </c>
      <c r="T121" s="5" t="s">
        <v>37</v>
      </c>
    </row>
    <row r="122" spans="1:20" x14ac:dyDescent="0.25">
      <c r="A122" s="5">
        <v>14</v>
      </c>
      <c r="B122" s="27" t="s">
        <v>53</v>
      </c>
      <c r="C122" s="2">
        <v>2</v>
      </c>
      <c r="D122" s="2">
        <v>3</v>
      </c>
      <c r="E122" s="2">
        <v>3</v>
      </c>
      <c r="F122" s="2">
        <v>4</v>
      </c>
      <c r="G122" s="2">
        <f t="shared" si="8"/>
        <v>12</v>
      </c>
      <c r="H122" s="23">
        <f t="shared" si="9"/>
        <v>75</v>
      </c>
      <c r="I122" s="5" t="s">
        <v>36</v>
      </c>
      <c r="J122" s="29"/>
      <c r="L122" s="5">
        <v>14</v>
      </c>
      <c r="M122" s="27" t="s">
        <v>53</v>
      </c>
      <c r="N122" s="2">
        <v>2</v>
      </c>
      <c r="O122" s="2">
        <v>3</v>
      </c>
      <c r="P122" s="2">
        <v>3</v>
      </c>
      <c r="Q122" s="2">
        <v>3</v>
      </c>
      <c r="R122" s="2">
        <f t="shared" si="10"/>
        <v>11</v>
      </c>
      <c r="S122" s="23">
        <f t="shared" si="11"/>
        <v>68.75</v>
      </c>
      <c r="T122" s="5" t="s">
        <v>36</v>
      </c>
    </row>
    <row r="123" spans="1:20" x14ac:dyDescent="0.25">
      <c r="A123" s="5">
        <v>15</v>
      </c>
      <c r="B123" s="27" t="s">
        <v>54</v>
      </c>
      <c r="C123" s="2">
        <v>4</v>
      </c>
      <c r="D123" s="2">
        <v>3</v>
      </c>
      <c r="E123" s="2">
        <v>3</v>
      </c>
      <c r="F123" s="2">
        <v>2</v>
      </c>
      <c r="G123" s="2">
        <f t="shared" si="8"/>
        <v>12</v>
      </c>
      <c r="H123" s="23">
        <f t="shared" si="9"/>
        <v>75</v>
      </c>
      <c r="I123" s="5" t="s">
        <v>36</v>
      </c>
      <c r="J123" s="29"/>
      <c r="L123" s="5">
        <v>15</v>
      </c>
      <c r="M123" s="27" t="s">
        <v>54</v>
      </c>
      <c r="N123" s="2">
        <v>3</v>
      </c>
      <c r="O123" s="2">
        <v>4</v>
      </c>
      <c r="P123" s="2">
        <v>2</v>
      </c>
      <c r="Q123" s="2">
        <v>3</v>
      </c>
      <c r="R123" s="2">
        <f t="shared" si="10"/>
        <v>12</v>
      </c>
      <c r="S123" s="23">
        <f t="shared" si="11"/>
        <v>75</v>
      </c>
      <c r="T123" s="5" t="s">
        <v>37</v>
      </c>
    </row>
    <row r="124" spans="1:20" x14ac:dyDescent="0.25">
      <c r="A124" s="5">
        <v>16</v>
      </c>
      <c r="B124" s="27" t="s">
        <v>55</v>
      </c>
      <c r="C124" s="2">
        <v>3</v>
      </c>
      <c r="D124" s="2">
        <v>3</v>
      </c>
      <c r="E124" s="2">
        <v>4</v>
      </c>
      <c r="F124" s="2">
        <v>4</v>
      </c>
      <c r="G124" s="2">
        <f t="shared" si="8"/>
        <v>14</v>
      </c>
      <c r="H124" s="23">
        <f t="shared" si="9"/>
        <v>87.5</v>
      </c>
      <c r="I124" s="5" t="s">
        <v>37</v>
      </c>
      <c r="J124" s="29"/>
      <c r="L124" s="5">
        <v>16</v>
      </c>
      <c r="M124" s="27" t="s">
        <v>55</v>
      </c>
      <c r="N124" s="2">
        <v>4</v>
      </c>
      <c r="O124" s="2">
        <v>3</v>
      </c>
      <c r="P124" s="2">
        <v>4</v>
      </c>
      <c r="Q124" s="2">
        <v>3</v>
      </c>
      <c r="R124" s="2">
        <f t="shared" si="10"/>
        <v>14</v>
      </c>
      <c r="S124" s="23">
        <f t="shared" si="11"/>
        <v>87.5</v>
      </c>
      <c r="T124" s="5" t="s">
        <v>37</v>
      </c>
    </row>
    <row r="125" spans="1:20" x14ac:dyDescent="0.25">
      <c r="A125" s="5">
        <v>17</v>
      </c>
      <c r="B125" s="27" t="s">
        <v>56</v>
      </c>
      <c r="C125" s="2">
        <v>4</v>
      </c>
      <c r="D125" s="2">
        <v>3</v>
      </c>
      <c r="E125" s="2">
        <v>3</v>
      </c>
      <c r="F125" s="2">
        <v>2</v>
      </c>
      <c r="G125" s="2">
        <f t="shared" si="8"/>
        <v>12</v>
      </c>
      <c r="H125" s="23">
        <f t="shared" si="9"/>
        <v>75</v>
      </c>
      <c r="I125" s="5" t="s">
        <v>36</v>
      </c>
      <c r="J125" s="29"/>
      <c r="L125" s="5">
        <v>17</v>
      </c>
      <c r="M125" s="27" t="s">
        <v>56</v>
      </c>
      <c r="N125" s="2">
        <v>3</v>
      </c>
      <c r="O125" s="2">
        <v>3</v>
      </c>
      <c r="P125" s="2">
        <v>2</v>
      </c>
      <c r="Q125" s="2">
        <v>3</v>
      </c>
      <c r="R125" s="2">
        <f t="shared" si="10"/>
        <v>11</v>
      </c>
      <c r="S125" s="23">
        <f t="shared" si="11"/>
        <v>68.75</v>
      </c>
      <c r="T125" s="5" t="s">
        <v>36</v>
      </c>
    </row>
    <row r="126" spans="1:20" x14ac:dyDescent="0.25">
      <c r="A126" s="5">
        <v>18</v>
      </c>
      <c r="B126" s="27" t="s">
        <v>57</v>
      </c>
      <c r="C126" s="2">
        <v>3</v>
      </c>
      <c r="D126" s="2">
        <v>2</v>
      </c>
      <c r="E126" s="2">
        <v>2</v>
      </c>
      <c r="F126" s="2">
        <v>3</v>
      </c>
      <c r="G126" s="2">
        <f t="shared" si="8"/>
        <v>10</v>
      </c>
      <c r="H126" s="23">
        <f t="shared" si="9"/>
        <v>62.5</v>
      </c>
      <c r="I126" s="5" t="s">
        <v>36</v>
      </c>
      <c r="J126" s="29"/>
      <c r="L126" s="5">
        <v>18</v>
      </c>
      <c r="M126" s="27" t="s">
        <v>57</v>
      </c>
      <c r="N126" s="2">
        <v>4</v>
      </c>
      <c r="O126" s="2">
        <v>3</v>
      </c>
      <c r="P126" s="2">
        <v>3</v>
      </c>
      <c r="Q126" s="2">
        <v>2</v>
      </c>
      <c r="R126" s="2">
        <f t="shared" si="10"/>
        <v>12</v>
      </c>
      <c r="S126" s="23">
        <f t="shared" si="11"/>
        <v>75</v>
      </c>
      <c r="T126" s="5" t="s">
        <v>37</v>
      </c>
    </row>
    <row r="127" spans="1:20" x14ac:dyDescent="0.25">
      <c r="A127" s="5">
        <v>19</v>
      </c>
      <c r="B127" s="27" t="s">
        <v>58</v>
      </c>
      <c r="C127" s="2">
        <v>3</v>
      </c>
      <c r="D127" s="2">
        <v>3</v>
      </c>
      <c r="E127" s="2">
        <v>3</v>
      </c>
      <c r="F127" s="2">
        <v>3</v>
      </c>
      <c r="G127" s="2">
        <f t="shared" si="8"/>
        <v>12</v>
      </c>
      <c r="H127" s="23">
        <f t="shared" si="9"/>
        <v>75</v>
      </c>
      <c r="I127" s="5" t="s">
        <v>36</v>
      </c>
      <c r="J127" s="29"/>
      <c r="L127" s="5">
        <v>19</v>
      </c>
      <c r="M127" s="27" t="s">
        <v>58</v>
      </c>
      <c r="N127" s="2">
        <v>4</v>
      </c>
      <c r="O127" s="2">
        <v>4</v>
      </c>
      <c r="P127" s="2">
        <v>3</v>
      </c>
      <c r="Q127" s="2">
        <v>4</v>
      </c>
      <c r="R127" s="2">
        <f t="shared" si="10"/>
        <v>15</v>
      </c>
      <c r="S127" s="23">
        <f t="shared" si="11"/>
        <v>93.75</v>
      </c>
      <c r="T127" s="5" t="s">
        <v>37</v>
      </c>
    </row>
    <row r="128" spans="1:20" x14ac:dyDescent="0.25">
      <c r="A128" s="5">
        <v>20</v>
      </c>
      <c r="B128" s="27" t="s">
        <v>59</v>
      </c>
      <c r="C128" s="2">
        <v>3</v>
      </c>
      <c r="D128" s="2">
        <v>4</v>
      </c>
      <c r="E128" s="2">
        <v>4</v>
      </c>
      <c r="F128" s="2">
        <v>3</v>
      </c>
      <c r="G128" s="2">
        <f t="shared" si="8"/>
        <v>14</v>
      </c>
      <c r="H128" s="23">
        <f t="shared" si="9"/>
        <v>87.5</v>
      </c>
      <c r="I128" s="5" t="s">
        <v>37</v>
      </c>
      <c r="J128" s="29"/>
      <c r="L128" s="5">
        <v>20</v>
      </c>
      <c r="M128" s="27" t="s">
        <v>59</v>
      </c>
      <c r="N128" s="2">
        <v>3</v>
      </c>
      <c r="O128" s="2">
        <v>3</v>
      </c>
      <c r="P128" s="2">
        <v>4</v>
      </c>
      <c r="Q128" s="2">
        <v>3</v>
      </c>
      <c r="R128" s="2">
        <f t="shared" si="10"/>
        <v>13</v>
      </c>
      <c r="S128" s="23">
        <f t="shared" si="11"/>
        <v>81.25</v>
      </c>
      <c r="T128" s="5" t="s">
        <v>37</v>
      </c>
    </row>
    <row r="129" spans="1:20" x14ac:dyDescent="0.25">
      <c r="A129" s="5">
        <v>21</v>
      </c>
      <c r="B129" s="27" t="s">
        <v>60</v>
      </c>
      <c r="C129" s="2">
        <v>4</v>
      </c>
      <c r="D129" s="2">
        <v>3</v>
      </c>
      <c r="E129" s="2">
        <v>3</v>
      </c>
      <c r="F129" s="2">
        <v>4</v>
      </c>
      <c r="G129" s="2">
        <f t="shared" si="8"/>
        <v>14</v>
      </c>
      <c r="H129" s="23">
        <f t="shared" si="9"/>
        <v>87.5</v>
      </c>
      <c r="I129" s="5" t="s">
        <v>37</v>
      </c>
      <c r="J129" s="29"/>
      <c r="L129" s="5">
        <v>21</v>
      </c>
      <c r="M129" s="27" t="s">
        <v>60</v>
      </c>
      <c r="N129" s="2">
        <v>3</v>
      </c>
      <c r="O129" s="2">
        <v>4</v>
      </c>
      <c r="P129" s="2">
        <v>3</v>
      </c>
      <c r="Q129" s="2">
        <v>2</v>
      </c>
      <c r="R129" s="2">
        <f t="shared" si="10"/>
        <v>12</v>
      </c>
      <c r="S129" s="23">
        <f t="shared" si="11"/>
        <v>75</v>
      </c>
      <c r="T129" s="5" t="s">
        <v>37</v>
      </c>
    </row>
    <row r="130" spans="1:20" x14ac:dyDescent="0.25">
      <c r="A130" s="5">
        <v>22</v>
      </c>
      <c r="B130" s="27" t="s">
        <v>61</v>
      </c>
      <c r="C130" s="2">
        <v>3</v>
      </c>
      <c r="D130" s="2">
        <v>4</v>
      </c>
      <c r="E130" s="2">
        <v>3</v>
      </c>
      <c r="F130" s="2">
        <v>3</v>
      </c>
      <c r="G130" s="2">
        <f t="shared" si="8"/>
        <v>13</v>
      </c>
      <c r="H130" s="23">
        <f t="shared" si="9"/>
        <v>81.25</v>
      </c>
      <c r="I130" s="5" t="s">
        <v>37</v>
      </c>
      <c r="J130" s="29"/>
      <c r="L130" s="5">
        <v>22</v>
      </c>
      <c r="M130" s="27" t="s">
        <v>61</v>
      </c>
      <c r="N130" s="2">
        <v>2</v>
      </c>
      <c r="O130" s="2">
        <v>3</v>
      </c>
      <c r="P130" s="2">
        <v>4</v>
      </c>
      <c r="Q130" s="2">
        <v>2</v>
      </c>
      <c r="R130" s="2">
        <f t="shared" si="10"/>
        <v>11</v>
      </c>
      <c r="S130" s="23">
        <f t="shared" si="11"/>
        <v>68.75</v>
      </c>
      <c r="T130" s="5" t="s">
        <v>36</v>
      </c>
    </row>
    <row r="131" spans="1:20" x14ac:dyDescent="0.25">
      <c r="A131" s="5">
        <v>23</v>
      </c>
      <c r="B131" s="27" t="s">
        <v>62</v>
      </c>
      <c r="C131" s="2">
        <v>3</v>
      </c>
      <c r="D131" s="2">
        <v>2</v>
      </c>
      <c r="E131" s="2">
        <v>3</v>
      </c>
      <c r="F131" s="2">
        <v>3</v>
      </c>
      <c r="G131" s="2">
        <f t="shared" si="8"/>
        <v>11</v>
      </c>
      <c r="H131" s="23">
        <f t="shared" si="9"/>
        <v>68.75</v>
      </c>
      <c r="I131" s="5" t="s">
        <v>36</v>
      </c>
      <c r="J131" s="29"/>
      <c r="L131" s="5">
        <v>23</v>
      </c>
      <c r="M131" s="27" t="s">
        <v>62</v>
      </c>
      <c r="N131" s="2">
        <v>3</v>
      </c>
      <c r="O131" s="2">
        <v>3</v>
      </c>
      <c r="P131" s="2">
        <v>4</v>
      </c>
      <c r="Q131" s="2">
        <v>2</v>
      </c>
      <c r="R131" s="2">
        <f t="shared" si="10"/>
        <v>12</v>
      </c>
      <c r="S131" s="23">
        <f t="shared" si="11"/>
        <v>75</v>
      </c>
      <c r="T131" s="5" t="s">
        <v>37</v>
      </c>
    </row>
    <row r="132" spans="1:20" x14ac:dyDescent="0.25">
      <c r="A132" s="5">
        <v>24</v>
      </c>
      <c r="B132" s="27" t="s">
        <v>63</v>
      </c>
      <c r="C132" s="2">
        <v>4</v>
      </c>
      <c r="D132" s="2">
        <v>3</v>
      </c>
      <c r="E132" s="2">
        <v>3</v>
      </c>
      <c r="F132" s="2">
        <v>2</v>
      </c>
      <c r="G132" s="2">
        <f t="shared" si="8"/>
        <v>12</v>
      </c>
      <c r="H132" s="23">
        <f t="shared" si="9"/>
        <v>75</v>
      </c>
      <c r="I132" s="5" t="s">
        <v>36</v>
      </c>
      <c r="J132" s="29"/>
      <c r="L132" s="5">
        <v>24</v>
      </c>
      <c r="M132" s="27" t="s">
        <v>63</v>
      </c>
      <c r="N132" s="2">
        <v>4</v>
      </c>
      <c r="O132" s="2">
        <v>3</v>
      </c>
      <c r="P132" s="2">
        <v>4</v>
      </c>
      <c r="Q132" s="2">
        <v>3</v>
      </c>
      <c r="R132" s="2">
        <f t="shared" si="10"/>
        <v>14</v>
      </c>
      <c r="S132" s="23">
        <f t="shared" si="11"/>
        <v>87.5</v>
      </c>
      <c r="T132" s="5" t="s">
        <v>37</v>
      </c>
    </row>
    <row r="133" spans="1:20" x14ac:dyDescent="0.25">
      <c r="A133" s="5">
        <v>25</v>
      </c>
      <c r="B133" s="27" t="s">
        <v>64</v>
      </c>
      <c r="C133" s="2">
        <v>4</v>
      </c>
      <c r="D133" s="2">
        <v>3</v>
      </c>
      <c r="E133" s="2">
        <v>3</v>
      </c>
      <c r="F133" s="2">
        <v>4</v>
      </c>
      <c r="G133" s="2">
        <f t="shared" si="8"/>
        <v>14</v>
      </c>
      <c r="H133" s="23">
        <f t="shared" si="9"/>
        <v>87.5</v>
      </c>
      <c r="I133" s="5" t="s">
        <v>37</v>
      </c>
      <c r="J133" s="29"/>
      <c r="L133" s="5">
        <v>25</v>
      </c>
      <c r="M133" s="27" t="s">
        <v>64</v>
      </c>
      <c r="N133" s="2">
        <v>3</v>
      </c>
      <c r="O133" s="2">
        <v>4</v>
      </c>
      <c r="P133" s="2">
        <v>3</v>
      </c>
      <c r="Q133" s="2">
        <v>4</v>
      </c>
      <c r="R133" s="2">
        <f t="shared" si="10"/>
        <v>14</v>
      </c>
      <c r="S133" s="23">
        <f t="shared" si="11"/>
        <v>87.5</v>
      </c>
      <c r="T133" s="5" t="s">
        <v>37</v>
      </c>
    </row>
    <row r="134" spans="1:20" x14ac:dyDescent="0.25">
      <c r="A134" s="5">
        <v>26</v>
      </c>
      <c r="B134" s="27" t="s">
        <v>65</v>
      </c>
      <c r="C134" s="2">
        <v>4</v>
      </c>
      <c r="D134" s="2">
        <v>2</v>
      </c>
      <c r="E134" s="2">
        <v>3</v>
      </c>
      <c r="F134" s="2">
        <v>3</v>
      </c>
      <c r="G134" s="2">
        <f t="shared" si="8"/>
        <v>12</v>
      </c>
      <c r="H134" s="23">
        <f t="shared" si="9"/>
        <v>75</v>
      </c>
      <c r="I134" s="5" t="s">
        <v>36</v>
      </c>
      <c r="J134" s="29"/>
      <c r="L134" s="5">
        <v>26</v>
      </c>
      <c r="M134" s="27" t="s">
        <v>65</v>
      </c>
      <c r="N134" s="2">
        <v>4</v>
      </c>
      <c r="O134" s="2">
        <v>4</v>
      </c>
      <c r="P134" s="2">
        <v>3</v>
      </c>
      <c r="Q134" s="2">
        <v>2</v>
      </c>
      <c r="R134" s="2">
        <f t="shared" si="10"/>
        <v>13</v>
      </c>
      <c r="S134" s="23">
        <f t="shared" si="11"/>
        <v>81.25</v>
      </c>
      <c r="T134" s="5" t="s">
        <v>37</v>
      </c>
    </row>
    <row r="135" spans="1:20" x14ac:dyDescent="0.25">
      <c r="A135" s="5">
        <v>27</v>
      </c>
      <c r="B135" s="27" t="s">
        <v>66</v>
      </c>
      <c r="C135" s="2">
        <v>2</v>
      </c>
      <c r="D135" s="2">
        <v>3</v>
      </c>
      <c r="E135" s="2">
        <v>4</v>
      </c>
      <c r="F135" s="2">
        <v>4</v>
      </c>
      <c r="G135" s="2">
        <f t="shared" si="8"/>
        <v>13</v>
      </c>
      <c r="H135" s="23">
        <f t="shared" si="9"/>
        <v>81.25</v>
      </c>
      <c r="I135" s="5" t="s">
        <v>37</v>
      </c>
      <c r="J135" s="29"/>
      <c r="L135" s="5">
        <v>27</v>
      </c>
      <c r="M135" s="27" t="s">
        <v>66</v>
      </c>
      <c r="N135" s="2">
        <v>2</v>
      </c>
      <c r="O135" s="2">
        <v>3</v>
      </c>
      <c r="P135" s="2">
        <v>3</v>
      </c>
      <c r="Q135" s="2">
        <v>3</v>
      </c>
      <c r="R135" s="2">
        <f t="shared" si="10"/>
        <v>11</v>
      </c>
      <c r="S135" s="23">
        <f t="shared" si="11"/>
        <v>68.75</v>
      </c>
      <c r="T135" s="5" t="s">
        <v>36</v>
      </c>
    </row>
    <row r="136" spans="1:20" x14ac:dyDescent="0.25">
      <c r="A136" s="5">
        <v>28</v>
      </c>
      <c r="B136" s="27" t="s">
        <v>67</v>
      </c>
      <c r="C136" s="2">
        <v>3</v>
      </c>
      <c r="D136" s="2">
        <v>3</v>
      </c>
      <c r="E136" s="2">
        <v>3</v>
      </c>
      <c r="F136" s="2">
        <v>4</v>
      </c>
      <c r="G136" s="2">
        <f t="shared" si="8"/>
        <v>13</v>
      </c>
      <c r="H136" s="23">
        <f t="shared" si="9"/>
        <v>81.25</v>
      </c>
      <c r="I136" s="5" t="s">
        <v>37</v>
      </c>
      <c r="J136" s="29"/>
      <c r="L136" s="5">
        <v>28</v>
      </c>
      <c r="M136" s="27" t="s">
        <v>67</v>
      </c>
      <c r="N136" s="2">
        <v>4</v>
      </c>
      <c r="O136" s="2">
        <v>4</v>
      </c>
      <c r="P136" s="2">
        <v>2</v>
      </c>
      <c r="Q136" s="2">
        <v>3</v>
      </c>
      <c r="R136" s="2">
        <f t="shared" si="10"/>
        <v>13</v>
      </c>
      <c r="S136" s="23">
        <f t="shared" si="11"/>
        <v>81.25</v>
      </c>
      <c r="T136" s="5" t="s">
        <v>37</v>
      </c>
    </row>
    <row r="137" spans="1:20" x14ac:dyDescent="0.25">
      <c r="A137" s="5">
        <v>29</v>
      </c>
      <c r="B137" s="27" t="s">
        <v>68</v>
      </c>
      <c r="C137" s="2">
        <v>3</v>
      </c>
      <c r="D137" s="2">
        <v>3</v>
      </c>
      <c r="E137" s="2">
        <v>4</v>
      </c>
      <c r="F137" s="2">
        <v>4</v>
      </c>
      <c r="G137" s="2">
        <f t="shared" si="8"/>
        <v>14</v>
      </c>
      <c r="H137" s="23">
        <f t="shared" si="9"/>
        <v>87.5</v>
      </c>
      <c r="I137" s="5" t="s">
        <v>37</v>
      </c>
      <c r="J137" s="29"/>
      <c r="L137" s="5">
        <v>29</v>
      </c>
      <c r="M137" s="27" t="s">
        <v>68</v>
      </c>
      <c r="N137" s="2">
        <v>3</v>
      </c>
      <c r="O137" s="2">
        <v>4</v>
      </c>
      <c r="P137" s="2">
        <v>3</v>
      </c>
      <c r="Q137" s="2">
        <v>4</v>
      </c>
      <c r="R137" s="2">
        <f t="shared" si="10"/>
        <v>14</v>
      </c>
      <c r="S137" s="23">
        <f t="shared" si="11"/>
        <v>87.5</v>
      </c>
      <c r="T137" s="5" t="s">
        <v>37</v>
      </c>
    </row>
    <row r="138" spans="1:20" x14ac:dyDescent="0.25">
      <c r="A138" s="5">
        <v>30</v>
      </c>
      <c r="B138" s="27" t="s">
        <v>69</v>
      </c>
      <c r="C138" s="2">
        <v>4</v>
      </c>
      <c r="D138" s="2">
        <v>4</v>
      </c>
      <c r="E138" s="2">
        <v>3</v>
      </c>
      <c r="F138" s="2">
        <v>4</v>
      </c>
      <c r="G138" s="2">
        <f t="shared" si="8"/>
        <v>15</v>
      </c>
      <c r="H138" s="23">
        <f t="shared" si="9"/>
        <v>93.75</v>
      </c>
      <c r="I138" s="5" t="s">
        <v>37</v>
      </c>
      <c r="J138" s="29"/>
      <c r="L138" s="5">
        <v>30</v>
      </c>
      <c r="M138" s="27" t="s">
        <v>69</v>
      </c>
      <c r="N138" s="2">
        <v>3</v>
      </c>
      <c r="O138" s="2">
        <v>3</v>
      </c>
      <c r="P138" s="2">
        <v>4</v>
      </c>
      <c r="Q138" s="2">
        <v>4</v>
      </c>
      <c r="R138" s="2">
        <f t="shared" si="10"/>
        <v>14</v>
      </c>
      <c r="S138" s="23">
        <f t="shared" si="11"/>
        <v>87.5</v>
      </c>
      <c r="T138" s="5" t="s">
        <v>37</v>
      </c>
    </row>
    <row r="139" spans="1:20" x14ac:dyDescent="0.25">
      <c r="A139" s="31" t="s">
        <v>20</v>
      </c>
      <c r="B139" s="32"/>
      <c r="C139" s="4">
        <f t="shared" ref="C139:H139" si="12">SUM(C109:C138)</f>
        <v>95</v>
      </c>
      <c r="D139" s="4">
        <f t="shared" si="12"/>
        <v>93</v>
      </c>
      <c r="E139" s="4">
        <f t="shared" si="12"/>
        <v>91</v>
      </c>
      <c r="F139" s="4">
        <f t="shared" si="12"/>
        <v>102</v>
      </c>
      <c r="G139" s="4">
        <f t="shared" si="12"/>
        <v>381</v>
      </c>
      <c r="H139" s="18">
        <f t="shared" si="12"/>
        <v>2381.25</v>
      </c>
      <c r="I139" s="21"/>
      <c r="J139" s="30"/>
      <c r="L139" s="40" t="s">
        <v>20</v>
      </c>
      <c r="M139" s="40"/>
      <c r="N139" s="4">
        <f t="shared" ref="N139:S139" si="13">SUM(N109:N138)</f>
        <v>96</v>
      </c>
      <c r="O139" s="4">
        <f t="shared" si="13"/>
        <v>98</v>
      </c>
      <c r="P139" s="4">
        <f t="shared" si="13"/>
        <v>91</v>
      </c>
      <c r="Q139" s="4">
        <f t="shared" si="13"/>
        <v>91</v>
      </c>
      <c r="R139" s="4">
        <f t="shared" si="13"/>
        <v>376</v>
      </c>
      <c r="S139" s="4">
        <f t="shared" si="13"/>
        <v>2350</v>
      </c>
      <c r="T139" s="21"/>
    </row>
    <row r="140" spans="1:20" x14ac:dyDescent="0.25">
      <c r="A140" s="31" t="s">
        <v>21</v>
      </c>
      <c r="B140" s="32"/>
      <c r="C140" s="16">
        <f t="shared" ref="C140:H140" si="14">AVERAGE(C109:C138)</f>
        <v>3.1666666666666665</v>
      </c>
      <c r="D140" s="4">
        <f t="shared" si="14"/>
        <v>3.1</v>
      </c>
      <c r="E140" s="16">
        <f t="shared" si="14"/>
        <v>3.0333333333333332</v>
      </c>
      <c r="F140" s="4">
        <f t="shared" si="14"/>
        <v>3.4</v>
      </c>
      <c r="G140" s="4">
        <f t="shared" si="14"/>
        <v>12.7</v>
      </c>
      <c r="H140" s="18">
        <f t="shared" si="14"/>
        <v>79.375</v>
      </c>
      <c r="I140" s="21"/>
      <c r="J140" s="30"/>
      <c r="L140" s="40" t="s">
        <v>21</v>
      </c>
      <c r="M140" s="40"/>
      <c r="N140" s="4">
        <f t="shared" ref="N140:S140" si="15">AVERAGE(N109:N138)</f>
        <v>3.2</v>
      </c>
      <c r="O140" s="16">
        <f t="shared" si="15"/>
        <v>3.2666666666666666</v>
      </c>
      <c r="P140" s="16">
        <f t="shared" si="15"/>
        <v>3.0333333333333332</v>
      </c>
      <c r="Q140" s="16">
        <f t="shared" si="15"/>
        <v>3.0333333333333332</v>
      </c>
      <c r="R140" s="18">
        <f t="shared" si="15"/>
        <v>12.533333333333333</v>
      </c>
      <c r="S140" s="18">
        <f t="shared" si="15"/>
        <v>78.333333333333329</v>
      </c>
      <c r="T140" s="21"/>
    </row>
  </sheetData>
  <sortState ref="G16:H19">
    <sortCondition descending="1" ref="G16"/>
  </sortState>
  <mergeCells count="52">
    <mergeCell ref="L22:M22"/>
    <mergeCell ref="A22:B22"/>
    <mergeCell ref="A139:B139"/>
    <mergeCell ref="A16:D16"/>
    <mergeCell ref="A17:D17"/>
    <mergeCell ref="A18:D18"/>
    <mergeCell ref="A19:D19"/>
    <mergeCell ref="A106:B106"/>
    <mergeCell ref="A56:B56"/>
    <mergeCell ref="F23:F24"/>
    <mergeCell ref="H23:H24"/>
    <mergeCell ref="I23:I24"/>
    <mergeCell ref="A23:A24"/>
    <mergeCell ref="G23:G24"/>
    <mergeCell ref="A55:B55"/>
    <mergeCell ref="B23:B24"/>
    <mergeCell ref="T23:T24"/>
    <mergeCell ref="L55:M55"/>
    <mergeCell ref="L56:M56"/>
    <mergeCell ref="O23:O24"/>
    <mergeCell ref="P23:P24"/>
    <mergeCell ref="Q23:Q24"/>
    <mergeCell ref="R23:R24"/>
    <mergeCell ref="S23:S24"/>
    <mergeCell ref="L23:L24"/>
    <mergeCell ref="M23:M24"/>
    <mergeCell ref="N23:N24"/>
    <mergeCell ref="T107:T108"/>
    <mergeCell ref="L139:M139"/>
    <mergeCell ref="L140:M140"/>
    <mergeCell ref="O107:O108"/>
    <mergeCell ref="P107:P108"/>
    <mergeCell ref="Q107:Q108"/>
    <mergeCell ref="R107:R108"/>
    <mergeCell ref="S107:S108"/>
    <mergeCell ref="L107:L108"/>
    <mergeCell ref="M107:M108"/>
    <mergeCell ref="N107:N108"/>
    <mergeCell ref="C23:C24"/>
    <mergeCell ref="D23:D24"/>
    <mergeCell ref="E23:E24"/>
    <mergeCell ref="E107:E108"/>
    <mergeCell ref="L106:M106"/>
    <mergeCell ref="F107:F108"/>
    <mergeCell ref="G107:G108"/>
    <mergeCell ref="H107:H108"/>
    <mergeCell ref="I107:I108"/>
    <mergeCell ref="A140:B140"/>
    <mergeCell ref="A107:A108"/>
    <mergeCell ref="B107:B108"/>
    <mergeCell ref="C107:C108"/>
    <mergeCell ref="D107:D108"/>
  </mergeCells>
  <printOptions horizontalCentered="1" verticalCentered="1"/>
  <pageMargins left="0.7" right="0.7" top="0.46" bottom="0.36" header="0.3" footer="0.3"/>
  <pageSetup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2024-09-11T02:19:30Z</cp:lastPrinted>
  <dcterms:created xsi:type="dcterms:W3CDTF">2024-05-28T02:28:20Z</dcterms:created>
  <dcterms:modified xsi:type="dcterms:W3CDTF">2024-10-16T12:08:36Z</dcterms:modified>
</cp:coreProperties>
</file>